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35" activeTab="0"/>
  </bookViews>
  <sheets>
    <sheet name="zał 4" sheetId="1" r:id="rId1"/>
  </sheets>
  <definedNames>
    <definedName name="_xlnm.Print_Area" localSheetId="0">'zał 4'!$A$1:$E$66</definedName>
  </definedNames>
  <calcPr fullCalcOnLoad="1"/>
</workbook>
</file>

<file path=xl/sharedStrings.xml><?xml version="1.0" encoding="utf-8"?>
<sst xmlns="http://schemas.openxmlformats.org/spreadsheetml/2006/main" count="67" uniqueCount="67">
  <si>
    <t>Załącznik Nr 4</t>
  </si>
  <si>
    <t>Lp.</t>
  </si>
  <si>
    <t>Nazwa Zadania</t>
  </si>
  <si>
    <t>Razem:</t>
  </si>
  <si>
    <t>Dz. 600 Roz. 60015</t>
  </si>
  <si>
    <t>Dz. 700 Roz. 70005</t>
  </si>
  <si>
    <t>Dz. 750 Roz. 75023</t>
  </si>
  <si>
    <t>Dz. 801 Roz. 80195</t>
  </si>
  <si>
    <t>Dz. 851 Roz. 85121</t>
  </si>
  <si>
    <t>Dz. 851 Roz. 85154</t>
  </si>
  <si>
    <t>Dz. 851 Roz. 85195</t>
  </si>
  <si>
    <t>Dz. 900 Roz. 90095</t>
  </si>
  <si>
    <t xml:space="preserve"> -  Modernizacja drogi wojewódzkiej nr 871 poprzez przebudowę skrzyżowania ulic: Sikorskiego-Wyspiańskiego-Kopernika </t>
  </si>
  <si>
    <t xml:space="preserve"> - Budowa hali sportowej przy Zespole Szkół Ponadgimnazjalnych                                                                  Nr 1 w Tarnobrzegu</t>
  </si>
  <si>
    <t>Dz. 921 Roz. 92195</t>
  </si>
  <si>
    <t xml:space="preserve"> - Adaptacja zespołu parkowo-zamkowego w Dzikowie dla potrzeb Muzeum Historycznego Miasta Tarnobrzeg - Etap I</t>
  </si>
  <si>
    <t xml:space="preserve"> - Poprawa funkcjonowania ruchu kołowego, ruchu pieszego i estetyki przestrzeni publicznych w obrębie ulic: Mickiewicza, Moniuszki, Wyspiańskiego i Targowej w Tarnobrzegu - I etap"</t>
  </si>
  <si>
    <t xml:space="preserve"> - Rondo Jędrusiów</t>
  </si>
  <si>
    <t xml:space="preserve"> - Modernizacja drogi wojewódzkiej Nr 871 przebiegającej przez Tarnobrzeg (ul. Sienkiewicza wiadukt)</t>
  </si>
  <si>
    <t>Dz. 853 Roz. 85395</t>
  </si>
  <si>
    <t>Dz. 750 Roz. 75095</t>
  </si>
  <si>
    <t xml:space="preserve"> - Tarnobrzeski Park Przemysłowy (projekt)</t>
  </si>
  <si>
    <t>Dz. 754 Roz. 75412</t>
  </si>
  <si>
    <t xml:space="preserve"> - OSP Mokrzyszów - I etap</t>
  </si>
  <si>
    <t xml:space="preserve"> - OSP Zakrzów</t>
  </si>
  <si>
    <t>Dz. 803 Roz. 80395</t>
  </si>
  <si>
    <t>do Uchwały Nr V/45/2007</t>
  </si>
  <si>
    <t>Rady Miasta Tarnobrzeg</t>
  </si>
  <si>
    <t>z dnia 22 lutego 2007 r.</t>
  </si>
  <si>
    <t>Dz. 926 Roz. 92604</t>
  </si>
  <si>
    <t>Plan wg. Uchwały budżetowej</t>
  </si>
  <si>
    <t>Plan po zmianach</t>
  </si>
  <si>
    <t>Wykonianie</t>
  </si>
  <si>
    <t xml:space="preserve"> - Budowa boiska sportowego przy Gimnazjum Nr 2</t>
  </si>
  <si>
    <t>Dz. 852 Roz. 85201</t>
  </si>
  <si>
    <t>Dz. 852 Roz. 85203</t>
  </si>
  <si>
    <t xml:space="preserve"> - Zakupy inwestycyjne w ŚPS w Tarnobrzegu</t>
  </si>
  <si>
    <t>Dz. 851 Roz. 85117</t>
  </si>
  <si>
    <t>Dz. 758 Roz. 75814</t>
  </si>
  <si>
    <t xml:space="preserve"> -  Zwiększenie dostępności komunikacyjnej regionu tarnobrzeskiego poprzez modernizację drogi wojewódzkiej nr 871 - Modernizacja ul. Wisłostrada</t>
  </si>
  <si>
    <t xml:space="preserve"> - Dotacje celowe z budżetu na finansowanie lub dofinansowanie kosztów realizacji inwestycji i zakupów inwestycyjnych zakładów budżetowych</t>
  </si>
  <si>
    <t xml:space="preserve"> - Rozbudowa cmentarza w Sobowie</t>
  </si>
  <si>
    <t xml:space="preserve"> - Zakup koszy najazdowych do koszykówki</t>
  </si>
  <si>
    <t xml:space="preserve"> - Oświetlenie ulic</t>
  </si>
  <si>
    <t xml:space="preserve"> - Dotacje celowe z budżetu na dofinansowanie kosztów realizacji inwestycji i zakupów inwestycyjnych jednostek nie zaliczanych do sektora finansów publicznych (zakup windy dla Warsztatów Terapii Zajęciowej)</t>
  </si>
  <si>
    <t xml:space="preserve"> - Zakup zmywarki dla POW w Tarnobrzegu</t>
  </si>
  <si>
    <t xml:space="preserve"> - Monitoring miasta</t>
  </si>
  <si>
    <t xml:space="preserve"> - Dotacje celowe z budżetu na finansowanie lub dofinansowanie kosztów realizacji inwestycji i zakupów inwestycyjnych innych jednostek sektora finansów publicznych tj. remont Ośrodka Rehabilitacji Leczniczej oraz zakup sprzętu medycznego</t>
  </si>
  <si>
    <t xml:space="preserve"> - Dotacje celowe z budżetu na dofinansowanie kosztów realizacji inwestycji i zakupów inwestycyjnych zakładów opieki zdrowotnej</t>
  </si>
  <si>
    <t xml:space="preserve"> - Dotacja celowa przekazana z budżetu państwa na realizację inwestycji i zakupów inwestycyjnych z przeznaczeniem dla SP ZOZ ZPO w Tarnobrzegu</t>
  </si>
  <si>
    <t xml:space="preserve"> - Podwyższenie kapitału zakładowego TTBS oraz PGK Sp. z o.o.</t>
  </si>
  <si>
    <t xml:space="preserve"> - Zakup pompy szlamowej i motopompy dla OSP Mokrzyszów i OSP Ocice</t>
  </si>
  <si>
    <t xml:space="preserve"> - Zakup detektora gazu OSP Sobów</t>
  </si>
  <si>
    <t xml:space="preserve"> - Zakupy inwestycyjne w UM Tarnobrzeg</t>
  </si>
  <si>
    <t xml:space="preserve"> - Wykupy nieruchomości</t>
  </si>
  <si>
    <t xml:space="preserve"> - Ul. Leszka Białego</t>
  </si>
  <si>
    <t xml:space="preserve"> - Ul. Dekutowskiego</t>
  </si>
  <si>
    <t xml:space="preserve"> - Ul. Szeroka</t>
  </si>
  <si>
    <t xml:space="preserve"> - Ul. Warszawska (projekt)</t>
  </si>
  <si>
    <t>Dz. 900 Roz. 90015</t>
  </si>
  <si>
    <t xml:space="preserve"> - Dotacja celowa z budżetu na dofinansowanie kosztów realizacji inwestycji i zakupów inwestycyjnych innych jednostek sektora finansów publicznych z przeznaczeniem dla Wojewódzkiego Szpitala im. Zofii z Zamoyskich Tarnowskiej w Tarnobrzegu </t>
  </si>
  <si>
    <t xml:space="preserve"> - Zakup samochodu operacyjnego dla Komendy Miejskiej PSP               w Tarnobrzegu</t>
  </si>
  <si>
    <t xml:space="preserve"> - Wykonianie wentylacji mechanicznej w budynku ŚPS                             w Tarnobrzegu</t>
  </si>
  <si>
    <t xml:space="preserve"> - Dotacja celowa z budżetu na dofinansowanie kosztów realizacji inwestycji i zakupów inwestycyjnych dla PWSZ im. Prof. J.Tarnowskiego</t>
  </si>
  <si>
    <t xml:space="preserve"> - Budowa budynku komunalnego (po spaleniu) przy                                    ul. Kwiatkowskiego</t>
  </si>
  <si>
    <t>Dz. 754 Roz. 75411</t>
  </si>
  <si>
    <t>WYKAZ ZADAŃ INWESTYCYJNYCH FINANSOWANYCH Z BUDŻETU MIASTA                                                                                                   I MIASTA NA PRAWACH POWIATU W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</si>
</sst>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</numFmts>
  <fonts count="42">
    <font>
      <sz val="10"/>
      <name val="Arial CE"/>
      <family val="0"/>
    </font>
    <font>
      <sz val="11"/>
      <name val="Arial CE"/>
      <family val="2"/>
    </font>
    <font>
      <sz val="11.5"/>
      <name val="Arial CE"/>
      <family val="2"/>
    </font>
    <font>
      <b/>
      <sz val="11.5"/>
      <name val="Arial CE"/>
      <family val="2"/>
    </font>
    <font>
      <u val="single"/>
      <sz val="11.5"/>
      <name val="Arial CE"/>
      <family val="2"/>
    </font>
    <font>
      <b/>
      <i/>
      <u val="single"/>
      <sz val="11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4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6" fontId="1" fillId="0" borderId="15" xfId="42" applyNumberFormat="1" applyFont="1" applyBorder="1" applyAlignment="1">
      <alignment vertical="top"/>
    </xf>
    <xf numFmtId="166" fontId="1" fillId="0" borderId="12" xfId="42" applyNumberFormat="1" applyFont="1" applyBorder="1" applyAlignment="1">
      <alignment vertical="top"/>
    </xf>
    <xf numFmtId="166" fontId="1" fillId="0" borderId="11" xfId="42" applyNumberFormat="1" applyFont="1" applyBorder="1" applyAlignment="1">
      <alignment vertical="top"/>
    </xf>
    <xf numFmtId="166" fontId="1" fillId="0" borderId="15" xfId="42" applyNumberFormat="1" applyFont="1" applyBorder="1" applyAlignment="1">
      <alignment horizontal="right" vertical="top"/>
    </xf>
    <xf numFmtId="166" fontId="1" fillId="0" borderId="11" xfId="42" applyNumberFormat="1" applyFont="1" applyBorder="1" applyAlignment="1">
      <alignment horizontal="right" vertical="top"/>
    </xf>
    <xf numFmtId="166" fontId="1" fillId="0" borderId="12" xfId="42" applyNumberFormat="1" applyFont="1" applyBorder="1" applyAlignment="1">
      <alignment horizontal="right" vertical="top"/>
    </xf>
    <xf numFmtId="166" fontId="1" fillId="0" borderId="14" xfId="42" applyNumberFormat="1" applyFont="1" applyBorder="1" applyAlignment="1">
      <alignment vertical="top"/>
    </xf>
    <xf numFmtId="166" fontId="1" fillId="0" borderId="17" xfId="0" applyNumberFormat="1" applyFont="1" applyBorder="1" applyAlignment="1">
      <alignment vertical="top"/>
    </xf>
    <xf numFmtId="166" fontId="1" fillId="0" borderId="13" xfId="42" applyNumberFormat="1" applyFont="1" applyBorder="1" applyAlignment="1">
      <alignment vertical="top"/>
    </xf>
    <xf numFmtId="166" fontId="1" fillId="0" borderId="10" xfId="42" applyNumberFormat="1" applyFont="1" applyBorder="1" applyAlignment="1">
      <alignment horizontal="right" vertical="center"/>
    </xf>
    <xf numFmtId="166" fontId="1" fillId="0" borderId="12" xfId="42" applyNumberFormat="1" applyFont="1" applyBorder="1" applyAlignment="1">
      <alignment horizontal="right" vertical="center"/>
    </xf>
    <xf numFmtId="166" fontId="1" fillId="0" borderId="11" xfId="42" applyNumberFormat="1" applyFont="1" applyBorder="1" applyAlignment="1">
      <alignment horizontal="right"/>
    </xf>
    <xf numFmtId="166" fontId="1" fillId="0" borderId="12" xfId="42" applyNumberFormat="1" applyFont="1" applyBorder="1" applyAlignment="1">
      <alignment horizontal="right"/>
    </xf>
    <xf numFmtId="166" fontId="1" fillId="0" borderId="15" xfId="42" applyNumberFormat="1" applyFont="1" applyBorder="1" applyAlignment="1">
      <alignment horizontal="right"/>
    </xf>
    <xf numFmtId="166" fontId="1" fillId="0" borderId="14" xfId="42" applyNumberFormat="1" applyFont="1" applyBorder="1" applyAlignment="1">
      <alignment horizontal="right"/>
    </xf>
    <xf numFmtId="166" fontId="1" fillId="0" borderId="10" xfId="42" applyNumberFormat="1" applyFont="1" applyBorder="1" applyAlignment="1">
      <alignment vertical="top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6" fontId="3" fillId="0" borderId="23" xfId="42" applyNumberFormat="1" applyFont="1" applyBorder="1" applyAlignment="1">
      <alignment/>
    </xf>
    <xf numFmtId="166" fontId="3" fillId="0" borderId="23" xfId="42" applyNumberFormat="1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Normal="75" zoomScaleSheetLayoutView="100" zoomScalePageLayoutView="0" workbookViewId="0" topLeftCell="A7">
      <selection activeCell="C11" sqref="C11"/>
    </sheetView>
  </sheetViews>
  <sheetFormatPr defaultColWidth="9.00390625" defaultRowHeight="12.75"/>
  <cols>
    <col min="1" max="1" width="6.00390625" style="37" customWidth="1"/>
    <col min="2" max="2" width="64.25390625" style="38" customWidth="1"/>
    <col min="3" max="3" width="18.625" style="38" customWidth="1"/>
    <col min="4" max="4" width="18.625" style="40" customWidth="1"/>
    <col min="5" max="5" width="19.875" style="38" customWidth="1"/>
    <col min="6" max="16384" width="9.125" style="38" customWidth="1"/>
  </cols>
  <sheetData>
    <row r="1" spans="4:5" ht="17.25" customHeight="1">
      <c r="D1" s="45" t="s">
        <v>0</v>
      </c>
      <c r="E1" s="45"/>
    </row>
    <row r="2" spans="4:5" ht="14.25" customHeight="1">
      <c r="D2" s="45" t="s">
        <v>26</v>
      </c>
      <c r="E2" s="45"/>
    </row>
    <row r="3" spans="4:5" ht="15" customHeight="1">
      <c r="D3" s="45" t="s">
        <v>27</v>
      </c>
      <c r="E3" s="45"/>
    </row>
    <row r="4" spans="4:5" ht="15" customHeight="1">
      <c r="D4" s="45" t="s">
        <v>28</v>
      </c>
      <c r="E4" s="45"/>
    </row>
    <row r="5" ht="15" customHeight="1">
      <c r="C5" s="39"/>
    </row>
    <row r="6" spans="1:5" ht="37.5" customHeight="1">
      <c r="A6" s="56" t="s">
        <v>66</v>
      </c>
      <c r="B6" s="56"/>
      <c r="C6" s="56"/>
      <c r="D6" s="56"/>
      <c r="E6" s="56"/>
    </row>
    <row r="7" ht="15" thickBot="1"/>
    <row r="8" spans="1:5" ht="30" customHeight="1">
      <c r="A8" s="46" t="s">
        <v>1</v>
      </c>
      <c r="B8" s="48" t="s">
        <v>2</v>
      </c>
      <c r="C8" s="50" t="s">
        <v>30</v>
      </c>
      <c r="D8" s="52" t="s">
        <v>31</v>
      </c>
      <c r="E8" s="50" t="s">
        <v>32</v>
      </c>
    </row>
    <row r="9" spans="1:5" ht="15.75" customHeight="1" thickBot="1">
      <c r="A9" s="47"/>
      <c r="B9" s="49"/>
      <c r="C9" s="51"/>
      <c r="D9" s="53"/>
      <c r="E9" s="54"/>
    </row>
    <row r="10" spans="1:5" s="11" customFormat="1" ht="14.25">
      <c r="A10" s="1">
        <v>1</v>
      </c>
      <c r="B10" s="31" t="s">
        <v>4</v>
      </c>
      <c r="C10" s="30">
        <f>SUM(C11:C19)</f>
        <v>18079081</v>
      </c>
      <c r="D10" s="24">
        <f>SUM(D11:D19)</f>
        <v>18079081</v>
      </c>
      <c r="E10" s="22">
        <f>SUM(E11:E19)</f>
        <v>10659738</v>
      </c>
    </row>
    <row r="11" spans="1:5" s="11" customFormat="1" ht="28.5">
      <c r="A11" s="4"/>
      <c r="B11" s="32" t="s">
        <v>12</v>
      </c>
      <c r="C11" s="15">
        <v>2493749</v>
      </c>
      <c r="D11" s="18">
        <v>2493749</v>
      </c>
      <c r="E11" s="16">
        <v>2315068</v>
      </c>
    </row>
    <row r="12" spans="1:5" s="11" customFormat="1" ht="42.75">
      <c r="A12" s="4"/>
      <c r="B12" s="32" t="s">
        <v>39</v>
      </c>
      <c r="C12" s="15">
        <v>11705458</v>
      </c>
      <c r="D12" s="18">
        <v>11705458</v>
      </c>
      <c r="E12" s="16">
        <v>4742183</v>
      </c>
    </row>
    <row r="13" spans="1:5" s="11" customFormat="1" ht="42.75">
      <c r="A13" s="4"/>
      <c r="B13" s="32" t="s">
        <v>16</v>
      </c>
      <c r="C13" s="15">
        <v>1589874</v>
      </c>
      <c r="D13" s="18">
        <v>1589874</v>
      </c>
      <c r="E13" s="16">
        <v>1492947</v>
      </c>
    </row>
    <row r="14" spans="1:5" s="11" customFormat="1" ht="14.25">
      <c r="A14" s="4"/>
      <c r="B14" s="32" t="s">
        <v>55</v>
      </c>
      <c r="C14" s="15">
        <v>150000</v>
      </c>
      <c r="D14" s="18">
        <v>150000</v>
      </c>
      <c r="E14" s="16">
        <v>149434</v>
      </c>
    </row>
    <row r="15" spans="1:5" s="11" customFormat="1" ht="14.25">
      <c r="A15" s="4"/>
      <c r="B15" s="32" t="s">
        <v>17</v>
      </c>
      <c r="C15" s="15">
        <v>140000</v>
      </c>
      <c r="D15" s="18">
        <v>140000</v>
      </c>
      <c r="E15" s="16">
        <v>134438</v>
      </c>
    </row>
    <row r="16" spans="1:5" s="11" customFormat="1" ht="28.5">
      <c r="A16" s="4"/>
      <c r="B16" s="32" t="s">
        <v>18</v>
      </c>
      <c r="C16" s="15">
        <v>600000</v>
      </c>
      <c r="D16" s="18">
        <v>600000</v>
      </c>
      <c r="E16" s="16">
        <v>599999</v>
      </c>
    </row>
    <row r="17" spans="1:5" s="11" customFormat="1" ht="14.25">
      <c r="A17" s="4"/>
      <c r="B17" s="32" t="s">
        <v>56</v>
      </c>
      <c r="C17" s="15">
        <v>600000</v>
      </c>
      <c r="D17" s="18">
        <v>600000</v>
      </c>
      <c r="E17" s="16">
        <v>481027</v>
      </c>
    </row>
    <row r="18" spans="1:5" s="11" customFormat="1" ht="14.25">
      <c r="A18" s="4"/>
      <c r="B18" s="32" t="s">
        <v>57</v>
      </c>
      <c r="C18" s="15">
        <v>500000</v>
      </c>
      <c r="D18" s="18">
        <v>500000</v>
      </c>
      <c r="E18" s="16">
        <v>444642</v>
      </c>
    </row>
    <row r="19" spans="1:5" s="11" customFormat="1" ht="14.25">
      <c r="A19" s="4"/>
      <c r="B19" s="32" t="s">
        <v>58</v>
      </c>
      <c r="C19" s="15">
        <v>300000</v>
      </c>
      <c r="D19" s="18">
        <v>300000</v>
      </c>
      <c r="E19" s="16">
        <v>300000</v>
      </c>
    </row>
    <row r="20" spans="1:5" s="11" customFormat="1" ht="14.25">
      <c r="A20" s="3">
        <v>2</v>
      </c>
      <c r="B20" s="33" t="s">
        <v>5</v>
      </c>
      <c r="C20" s="16">
        <v>650000</v>
      </c>
      <c r="D20" s="25">
        <v>69000</v>
      </c>
      <c r="E20" s="16">
        <v>16000</v>
      </c>
    </row>
    <row r="21" spans="1:5" s="11" customFormat="1" ht="14.25">
      <c r="A21" s="2"/>
      <c r="B21" s="34" t="s">
        <v>54</v>
      </c>
      <c r="C21" s="17"/>
      <c r="D21" s="19"/>
      <c r="E21" s="23"/>
    </row>
    <row r="22" spans="1:5" s="11" customFormat="1" ht="14.25">
      <c r="A22" s="3">
        <v>3</v>
      </c>
      <c r="B22" s="14" t="s">
        <v>6</v>
      </c>
      <c r="C22" s="16">
        <v>50000</v>
      </c>
      <c r="D22" s="20">
        <v>50000</v>
      </c>
      <c r="E22" s="16">
        <v>48894</v>
      </c>
    </row>
    <row r="23" spans="1:5" s="11" customFormat="1" ht="14.25">
      <c r="A23" s="2"/>
      <c r="B23" s="35" t="s">
        <v>53</v>
      </c>
      <c r="C23" s="17"/>
      <c r="D23" s="19"/>
      <c r="E23" s="23"/>
    </row>
    <row r="24" spans="1:5" s="11" customFormat="1" ht="14.25">
      <c r="A24" s="3">
        <v>4</v>
      </c>
      <c r="B24" s="14" t="s">
        <v>20</v>
      </c>
      <c r="C24" s="16">
        <v>100000</v>
      </c>
      <c r="D24" s="20">
        <v>100000</v>
      </c>
      <c r="E24" s="16">
        <v>73200</v>
      </c>
    </row>
    <row r="25" spans="1:5" s="11" customFormat="1" ht="14.25">
      <c r="A25" s="2"/>
      <c r="B25" s="35" t="s">
        <v>21</v>
      </c>
      <c r="C25" s="17"/>
      <c r="D25" s="26"/>
      <c r="E25" s="23"/>
    </row>
    <row r="26" spans="1:5" s="11" customFormat="1" ht="14.25">
      <c r="A26" s="13">
        <v>5</v>
      </c>
      <c r="B26" s="33" t="s">
        <v>65</v>
      </c>
      <c r="C26" s="20">
        <v>0</v>
      </c>
      <c r="D26" s="27">
        <v>64000</v>
      </c>
      <c r="E26" s="16">
        <v>64000</v>
      </c>
    </row>
    <row r="27" spans="1:5" s="11" customFormat="1" ht="28.5">
      <c r="A27" s="2"/>
      <c r="B27" s="35" t="s">
        <v>61</v>
      </c>
      <c r="C27" s="17"/>
      <c r="D27" s="19"/>
      <c r="E27" s="23"/>
    </row>
    <row r="28" spans="1:5" s="11" customFormat="1" ht="14.25">
      <c r="A28" s="10">
        <v>6</v>
      </c>
      <c r="B28" s="32" t="s">
        <v>22</v>
      </c>
      <c r="C28" s="15">
        <f>SUM(C29:C32)</f>
        <v>300000</v>
      </c>
      <c r="D28" s="18">
        <f>D29+D30+D31+D32</f>
        <v>342000</v>
      </c>
      <c r="E28" s="16">
        <f>SUM(E29:E32)</f>
        <v>336185</v>
      </c>
    </row>
    <row r="29" spans="1:5" s="11" customFormat="1" ht="14.25">
      <c r="A29" s="3"/>
      <c r="B29" s="35" t="s">
        <v>23</v>
      </c>
      <c r="C29" s="15">
        <v>100000</v>
      </c>
      <c r="D29" s="18">
        <v>100000</v>
      </c>
      <c r="E29" s="16">
        <v>100000</v>
      </c>
    </row>
    <row r="30" spans="1:5" s="11" customFormat="1" ht="14.25">
      <c r="A30" s="4"/>
      <c r="B30" s="35" t="s">
        <v>24</v>
      </c>
      <c r="C30" s="15">
        <v>200000</v>
      </c>
      <c r="D30" s="18">
        <v>200000</v>
      </c>
      <c r="E30" s="16">
        <v>199795</v>
      </c>
    </row>
    <row r="31" spans="1:5" s="11" customFormat="1" ht="14.25">
      <c r="A31" s="4"/>
      <c r="B31" s="35" t="s">
        <v>52</v>
      </c>
      <c r="C31" s="18">
        <v>0</v>
      </c>
      <c r="D31" s="18">
        <v>35000</v>
      </c>
      <c r="E31" s="16">
        <v>29819</v>
      </c>
    </row>
    <row r="32" spans="1:5" s="11" customFormat="1" ht="28.5">
      <c r="A32" s="4"/>
      <c r="B32" s="36" t="s">
        <v>51</v>
      </c>
      <c r="C32" s="19">
        <v>0</v>
      </c>
      <c r="D32" s="17">
        <v>7000</v>
      </c>
      <c r="E32" s="16">
        <v>6571</v>
      </c>
    </row>
    <row r="33" spans="1:5" s="11" customFormat="1" ht="14.25">
      <c r="A33" s="3">
        <v>7</v>
      </c>
      <c r="B33" s="33" t="s">
        <v>38</v>
      </c>
      <c r="C33" s="16">
        <v>500000</v>
      </c>
      <c r="D33" s="20">
        <v>841932</v>
      </c>
      <c r="E33" s="16">
        <v>841700</v>
      </c>
    </row>
    <row r="34" spans="1:5" s="11" customFormat="1" ht="14.25">
      <c r="A34" s="4"/>
      <c r="B34" s="33" t="s">
        <v>50</v>
      </c>
      <c r="C34" s="17"/>
      <c r="D34" s="19"/>
      <c r="E34" s="23"/>
    </row>
    <row r="35" spans="1:5" s="11" customFormat="1" ht="14.25">
      <c r="A35" s="9">
        <v>8</v>
      </c>
      <c r="B35" s="14" t="s">
        <v>7</v>
      </c>
      <c r="C35" s="16">
        <v>1500000</v>
      </c>
      <c r="D35" s="20">
        <f>D36+D37</f>
        <v>1930000</v>
      </c>
      <c r="E35" s="16">
        <f>SUM(E36:E37)</f>
        <v>1623921</v>
      </c>
    </row>
    <row r="36" spans="1:5" s="11" customFormat="1" ht="28.5">
      <c r="A36" s="8"/>
      <c r="B36" s="32" t="s">
        <v>13</v>
      </c>
      <c r="C36" s="15">
        <v>1500000</v>
      </c>
      <c r="D36" s="18">
        <v>1500000</v>
      </c>
      <c r="E36" s="16">
        <v>1503000</v>
      </c>
    </row>
    <row r="37" spans="1:5" s="11" customFormat="1" ht="14.25">
      <c r="A37" s="6"/>
      <c r="B37" s="12" t="s">
        <v>33</v>
      </c>
      <c r="C37" s="18">
        <v>0</v>
      </c>
      <c r="D37" s="15">
        <v>430000</v>
      </c>
      <c r="E37" s="16">
        <v>120921</v>
      </c>
    </row>
    <row r="38" spans="1:5" s="11" customFormat="1" ht="14.25">
      <c r="A38" s="5">
        <v>9</v>
      </c>
      <c r="B38" s="14" t="s">
        <v>25</v>
      </c>
      <c r="C38" s="16">
        <v>20000</v>
      </c>
      <c r="D38" s="20">
        <v>20000</v>
      </c>
      <c r="E38" s="16">
        <v>20000</v>
      </c>
    </row>
    <row r="39" spans="1:5" s="11" customFormat="1" ht="42.75">
      <c r="A39" s="6"/>
      <c r="B39" s="35" t="s">
        <v>63</v>
      </c>
      <c r="C39" s="17"/>
      <c r="D39" s="26"/>
      <c r="E39" s="23"/>
    </row>
    <row r="40" spans="1:5" s="11" customFormat="1" ht="14.25">
      <c r="A40" s="5">
        <v>10</v>
      </c>
      <c r="B40" s="14" t="s">
        <v>37</v>
      </c>
      <c r="C40" s="20">
        <v>0</v>
      </c>
      <c r="D40" s="27">
        <v>4985</v>
      </c>
      <c r="E40" s="16">
        <v>4984</v>
      </c>
    </row>
    <row r="41" spans="1:5" s="11" customFormat="1" ht="42.75">
      <c r="A41" s="6"/>
      <c r="B41" s="35" t="s">
        <v>49</v>
      </c>
      <c r="C41" s="17"/>
      <c r="D41" s="26"/>
      <c r="E41" s="23"/>
    </row>
    <row r="42" spans="1:5" s="11" customFormat="1" ht="14.25">
      <c r="A42" s="9">
        <v>11</v>
      </c>
      <c r="B42" s="32" t="s">
        <v>8</v>
      </c>
      <c r="C42" s="15">
        <f>SUM(C43:C44)</f>
        <v>89332</v>
      </c>
      <c r="D42" s="18">
        <f>SUM(D43:D44)</f>
        <v>89332</v>
      </c>
      <c r="E42" s="16">
        <f>SUM(E43:E44)</f>
        <v>13465</v>
      </c>
    </row>
    <row r="43" spans="1:5" s="11" customFormat="1" ht="28.5">
      <c r="A43" s="8"/>
      <c r="B43" s="32" t="s">
        <v>48</v>
      </c>
      <c r="C43" s="15">
        <v>50000</v>
      </c>
      <c r="D43" s="18">
        <v>50000</v>
      </c>
      <c r="E43" s="20">
        <v>0</v>
      </c>
    </row>
    <row r="44" spans="1:5" s="11" customFormat="1" ht="57">
      <c r="A44" s="6"/>
      <c r="B44" s="32" t="s">
        <v>47</v>
      </c>
      <c r="C44" s="15">
        <v>39332</v>
      </c>
      <c r="D44" s="18">
        <v>39332</v>
      </c>
      <c r="E44" s="16">
        <v>13465</v>
      </c>
    </row>
    <row r="45" spans="1:5" s="11" customFormat="1" ht="14.25">
      <c r="A45" s="5">
        <v>12</v>
      </c>
      <c r="B45" s="14" t="s">
        <v>9</v>
      </c>
      <c r="C45" s="16">
        <v>30000</v>
      </c>
      <c r="D45" s="27">
        <v>30000</v>
      </c>
      <c r="E45" s="16">
        <v>22909</v>
      </c>
    </row>
    <row r="46" spans="1:5" s="11" customFormat="1" ht="14.25">
      <c r="A46" s="6"/>
      <c r="B46" s="35" t="s">
        <v>46</v>
      </c>
      <c r="C46" s="17"/>
      <c r="D46" s="26"/>
      <c r="E46" s="23"/>
    </row>
    <row r="47" spans="1:5" s="11" customFormat="1" ht="14.25">
      <c r="A47" s="5">
        <v>13</v>
      </c>
      <c r="B47" s="14" t="s">
        <v>10</v>
      </c>
      <c r="C47" s="16">
        <v>250000</v>
      </c>
      <c r="D47" s="27">
        <v>250000</v>
      </c>
      <c r="E47" s="16">
        <v>250000</v>
      </c>
    </row>
    <row r="48" spans="1:5" s="11" customFormat="1" ht="57">
      <c r="A48" s="6"/>
      <c r="B48" s="35" t="s">
        <v>60</v>
      </c>
      <c r="C48" s="17"/>
      <c r="D48" s="26"/>
      <c r="E48" s="23"/>
    </row>
    <row r="49" spans="1:5" s="11" customFormat="1" ht="14.25">
      <c r="A49" s="8">
        <v>14</v>
      </c>
      <c r="B49" s="33" t="s">
        <v>34</v>
      </c>
      <c r="C49" s="20">
        <v>0</v>
      </c>
      <c r="D49" s="27">
        <v>7300</v>
      </c>
      <c r="E49" s="16">
        <v>7300</v>
      </c>
    </row>
    <row r="50" spans="1:5" s="11" customFormat="1" ht="14.25">
      <c r="A50" s="8"/>
      <c r="B50" s="33" t="s">
        <v>45</v>
      </c>
      <c r="C50" s="17"/>
      <c r="D50" s="26"/>
      <c r="E50" s="23"/>
    </row>
    <row r="51" spans="1:5" s="11" customFormat="1" ht="14.25">
      <c r="A51" s="9">
        <v>15</v>
      </c>
      <c r="B51" s="14" t="s">
        <v>35</v>
      </c>
      <c r="C51" s="20">
        <v>0</v>
      </c>
      <c r="D51" s="27">
        <f>D52+D53</f>
        <v>70000</v>
      </c>
      <c r="E51" s="16">
        <f>SUM(E52:E53)</f>
        <v>29031</v>
      </c>
    </row>
    <row r="52" spans="1:5" s="11" customFormat="1" ht="28.5">
      <c r="A52" s="8"/>
      <c r="B52" s="32" t="s">
        <v>62</v>
      </c>
      <c r="C52" s="15">
        <v>0</v>
      </c>
      <c r="D52" s="28">
        <v>40969</v>
      </c>
      <c r="E52" s="16">
        <v>0</v>
      </c>
    </row>
    <row r="53" spans="1:5" s="11" customFormat="1" ht="14.25">
      <c r="A53" s="8"/>
      <c r="B53" s="32" t="s">
        <v>36</v>
      </c>
      <c r="C53" s="15">
        <v>0</v>
      </c>
      <c r="D53" s="28">
        <v>29031</v>
      </c>
      <c r="E53" s="16">
        <v>29031</v>
      </c>
    </row>
    <row r="54" spans="1:5" s="11" customFormat="1" ht="14.25">
      <c r="A54" s="5">
        <v>16</v>
      </c>
      <c r="B54" s="14" t="s">
        <v>19</v>
      </c>
      <c r="C54" s="16">
        <v>44000</v>
      </c>
      <c r="D54" s="20">
        <v>44000</v>
      </c>
      <c r="E54" s="16">
        <v>44000</v>
      </c>
    </row>
    <row r="55" spans="1:5" s="11" customFormat="1" ht="57">
      <c r="A55" s="6"/>
      <c r="B55" s="35" t="s">
        <v>44</v>
      </c>
      <c r="C55" s="17"/>
      <c r="D55" s="19"/>
      <c r="E55" s="23"/>
    </row>
    <row r="56" spans="1:5" s="11" customFormat="1" ht="14.25">
      <c r="A56" s="8">
        <v>17</v>
      </c>
      <c r="B56" s="33" t="s">
        <v>59</v>
      </c>
      <c r="C56" s="16">
        <v>150000</v>
      </c>
      <c r="D56" s="20">
        <v>150000</v>
      </c>
      <c r="E56" s="16">
        <v>42899</v>
      </c>
    </row>
    <row r="57" spans="1:5" s="11" customFormat="1" ht="14.25">
      <c r="A57" s="8"/>
      <c r="B57" s="33" t="s">
        <v>43</v>
      </c>
      <c r="C57" s="17"/>
      <c r="D57" s="19"/>
      <c r="E57" s="23"/>
    </row>
    <row r="58" spans="1:5" s="11" customFormat="1" ht="14.25">
      <c r="A58" s="9">
        <v>18</v>
      </c>
      <c r="B58" s="32" t="s">
        <v>11</v>
      </c>
      <c r="C58" s="15">
        <f>SUM(C59:C61)</f>
        <v>3150000</v>
      </c>
      <c r="D58" s="18">
        <f>SUM(D59+D60+D61)</f>
        <v>3305640</v>
      </c>
      <c r="E58" s="15">
        <f>SUM(E59:E61)</f>
        <v>3278106</v>
      </c>
    </row>
    <row r="59" spans="1:5" s="11" customFormat="1" ht="28.5">
      <c r="A59" s="8"/>
      <c r="B59" s="33" t="s">
        <v>64</v>
      </c>
      <c r="C59" s="16">
        <v>3150000</v>
      </c>
      <c r="D59" s="20">
        <v>3050000</v>
      </c>
      <c r="E59" s="15">
        <v>3022466</v>
      </c>
    </row>
    <row r="60" spans="1:5" s="11" customFormat="1" ht="14.25">
      <c r="A60" s="8"/>
      <c r="B60" s="32" t="s">
        <v>41</v>
      </c>
      <c r="C60" s="18">
        <v>0</v>
      </c>
      <c r="D60" s="18">
        <v>180000</v>
      </c>
      <c r="E60" s="15">
        <v>180000</v>
      </c>
    </row>
    <row r="61" spans="1:5" s="11" customFormat="1" ht="14.25">
      <c r="A61" s="6"/>
      <c r="B61" s="32" t="s">
        <v>42</v>
      </c>
      <c r="C61" s="18">
        <v>0</v>
      </c>
      <c r="D61" s="18">
        <v>75640</v>
      </c>
      <c r="E61" s="15">
        <v>75640</v>
      </c>
    </row>
    <row r="62" spans="1:5" s="11" customFormat="1" ht="14.25">
      <c r="A62" s="5">
        <v>19</v>
      </c>
      <c r="B62" s="14" t="s">
        <v>14</v>
      </c>
      <c r="C62" s="16">
        <v>2000000</v>
      </c>
      <c r="D62" s="20">
        <v>2000000</v>
      </c>
      <c r="E62" s="23">
        <v>1399458</v>
      </c>
    </row>
    <row r="63" spans="1:5" s="11" customFormat="1" ht="28.5">
      <c r="A63" s="8"/>
      <c r="B63" s="33" t="s">
        <v>15</v>
      </c>
      <c r="C63" s="17"/>
      <c r="D63" s="19"/>
      <c r="E63" s="17"/>
    </row>
    <row r="64" spans="1:5" s="11" customFormat="1" ht="14.25">
      <c r="A64" s="5">
        <v>20</v>
      </c>
      <c r="B64" s="14" t="s">
        <v>29</v>
      </c>
      <c r="C64" s="20">
        <v>0</v>
      </c>
      <c r="D64" s="27">
        <v>29360</v>
      </c>
      <c r="E64" s="23">
        <v>29360</v>
      </c>
    </row>
    <row r="65" spans="1:5" s="11" customFormat="1" ht="43.5" thickBot="1">
      <c r="A65" s="7"/>
      <c r="B65" s="33" t="s">
        <v>40</v>
      </c>
      <c r="C65" s="21"/>
      <c r="D65" s="29"/>
      <c r="E65" s="21"/>
    </row>
    <row r="66" spans="1:5" ht="16.5" customHeight="1" thickBot="1">
      <c r="A66" s="41"/>
      <c r="B66" s="42" t="s">
        <v>3</v>
      </c>
      <c r="C66" s="43">
        <f>SUM(C10+C20+C22+C24+C26+C28+C33+C35+C38+C40+C42+C45+C47+C49+C51+C54+C56+C59+C62+C64)</f>
        <v>26912413</v>
      </c>
      <c r="D66" s="44">
        <f>SUM(D10,D20,D22,D24,D26,D28,D33,D40,D49,D51,D35,D38,D42,D45,D47,D54,D56,D58,D62,D64)</f>
        <v>27476630</v>
      </c>
      <c r="E66" s="44">
        <f>SUM(E10,E20,E22,E24,E26,E28,E33,E40,E49,E51,E35,E38,E42,E45,E47,E54,E56,E58,E62,E64)</f>
        <v>18805150</v>
      </c>
    </row>
    <row r="67" spans="1:2" ht="14.25">
      <c r="A67" s="55"/>
      <c r="B67" s="55"/>
    </row>
  </sheetData>
  <sheetProtection/>
  <mergeCells count="11">
    <mergeCell ref="A67:B67"/>
    <mergeCell ref="A6:E6"/>
    <mergeCell ref="D4:E4"/>
    <mergeCell ref="D3:E3"/>
    <mergeCell ref="D2:E2"/>
    <mergeCell ref="D1:E1"/>
    <mergeCell ref="A8:A9"/>
    <mergeCell ref="B8:B9"/>
    <mergeCell ref="C8:C9"/>
    <mergeCell ref="D8:D9"/>
    <mergeCell ref="E8:E9"/>
  </mergeCells>
  <printOptions horizontalCentered="1"/>
  <pageMargins left="0.6692913385826772" right="0.6692913385826772" top="0.2755905511811024" bottom="0.35433070866141736" header="0.2362204724409449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Twoja nazwa użytkownika</cp:lastModifiedBy>
  <cp:lastPrinted>2008-03-19T10:29:13Z</cp:lastPrinted>
  <dcterms:created xsi:type="dcterms:W3CDTF">2005-01-05T10:19:22Z</dcterms:created>
  <dcterms:modified xsi:type="dcterms:W3CDTF">2008-04-15T09:31:41Z</dcterms:modified>
  <cp:category/>
  <cp:version/>
  <cp:contentType/>
  <cp:contentStatus/>
</cp:coreProperties>
</file>