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zał 3" sheetId="1" r:id="rId1"/>
    <sheet name="zał 3a" sheetId="2" r:id="rId2"/>
    <sheet name="zał 4" sheetId="3" r:id="rId3"/>
    <sheet name="zał 11" sheetId="4" r:id="rId4"/>
  </sheets>
  <definedNames/>
  <calcPr fullCalcOnLoad="1"/>
</workbook>
</file>

<file path=xl/sharedStrings.xml><?xml version="1.0" encoding="utf-8"?>
<sst xmlns="http://schemas.openxmlformats.org/spreadsheetml/2006/main" count="180" uniqueCount="99">
  <si>
    <t xml:space="preserve">Załącznik Nr 3            do uchwały Nr                  z dnia </t>
  </si>
  <si>
    <t>DOCHODY I WYDATKI NA ZADANIA Z ZAKRESU ADMINISTRACJI RZĄDOWEJ ORAZ INNE ZADANIA ZLECONE USTAWAMI REALIZOWANE PRZEZ JEDNOSTKI SAMORZĄDU TERYTORIALNEGO, NA REALIZACJĘ BIEŻĄCYCH ZADAŃ WŁASNYCH POWIATU ORAZ NA ZADANIA BIEŻĄCE REALIZOWANE PRZEZ POWIAT NA PODSTAWIE POROZUMIEŃ Z ORGANAMI ADMINISTRACJI RZĄDOWEJ</t>
  </si>
  <si>
    <t>DOCHODY</t>
  </si>
  <si>
    <t>Dz.</t>
  </si>
  <si>
    <t>Nazwa</t>
  </si>
  <si>
    <t>Miasto</t>
  </si>
  <si>
    <t>Miasto na prawach powiatu</t>
  </si>
  <si>
    <t>GOSPODARKA MIESZKANIOWA</t>
  </si>
  <si>
    <t>dotacje celowe otrzymane z budżetu państwa na zadania bieżące z zakresu administracji rządowej oraz inne zadania zlecone ustawami realizowane przez powiat</t>
  </si>
  <si>
    <t>-</t>
  </si>
  <si>
    <t>DZIAŁALNOŚĆ USŁUGOWA</t>
  </si>
  <si>
    <t>ADMINISTRACJA PUBLICZNA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</si>
  <si>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</si>
  <si>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</si>
  <si>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BEZPIECZEŃSTWO PUBLICZNE I OCHRONA PRZECIWPOŻAROWA</t>
  </si>
  <si>
    <t>dotacje celowe otrzymane z budżetu państwa na inwestycje i zakupy inwestycyjne z zakresu administracji rządowej oraz innych zadań zleconych gminom ustawami</t>
  </si>
  <si>
    <t>dotacje celowe otrzymane z budżetu państwa na inwestycje i zakupy inwestycyjne z zakresu administracji rządowej oraz inne zadania zlecone ustawami realizowane przez powiat</t>
  </si>
  <si>
    <t>OCHRONA ZDROWIA</t>
  </si>
  <si>
    <t>POMOC SPOŁECZNA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</si>
  <si>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</si>
  <si>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</si>
  <si>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POZOSTAŁE ZADANIA W ZAKRESIE POLITYKI SPOŁECZNEJ</t>
  </si>
  <si>
    <t>OGÓŁEM</t>
  </si>
  <si>
    <t>Zał. Nr 3a</t>
  </si>
  <si>
    <t>WYDATKI</t>
  </si>
  <si>
    <t>DZ</t>
  </si>
  <si>
    <t>ROZDZ.</t>
  </si>
  <si>
    <t>WYSZCZEGÓLNIENIE</t>
  </si>
  <si>
    <t>MIASTO</t>
  </si>
  <si>
    <t>MIASTO NA PRAWACH POWIATU</t>
  </si>
  <si>
    <t>Gospodarka gruntami i nieruchomościami</t>
  </si>
  <si>
    <t>a) wydatki bieżące</t>
  </si>
  <si>
    <t>Prace geodezyjne i kartograficzne (nieinwestycyjne)</t>
  </si>
  <si>
    <t>Nadzór budowlany</t>
  </si>
  <si>
    <t>w tym: wynagrodzenia i pochodne od wynagrodzeń</t>
  </si>
  <si>
    <t>Urzędy Wojewódzkie</t>
  </si>
  <si>
    <t>Urzędy naczelnych organów władzy państwowej, kontroli i ochrony prawa</t>
  </si>
  <si>
    <t>Komendy powiatowe Państwowej Straży Pożarnej</t>
  </si>
  <si>
    <t>b) wydatki majątkowe</t>
  </si>
  <si>
    <t>Obrona cywilna</t>
  </si>
  <si>
    <t>a) wydatki majątkowe</t>
  </si>
  <si>
    <t>Składki na ubezpieczenia zdrowotne oraz świadczenia dla osób nieobjętych obowiązkiem ubezpieczenia zdrowotnego</t>
  </si>
  <si>
    <t>Domy pomocy społecznej</t>
  </si>
  <si>
    <t>w tym: dotacja (par. 2580)</t>
  </si>
  <si>
    <t>Ośrodki wsparcia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</si>
  <si>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</si>
  <si>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</si>
  <si>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</si>
  <si>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</si>
  <si>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Usługi opiekuńcze i specjalistyczne usługi opiekuńcze</t>
  </si>
  <si>
    <t>Pozostała działalność</t>
  </si>
  <si>
    <t>Zespoły do spraw orzekania o niepełnosprawności</t>
  </si>
  <si>
    <t>Załącznik Nr 4</t>
  </si>
  <si>
    <t>WYKAZ ZADAŃ INWESTYCYJNYCH FINANSOWANYCH Z BUDŻETU MIASTA I MIASTA NA PRAWACH POWIATU</t>
  </si>
  <si>
    <t>Lp.</t>
  </si>
  <si>
    <t>Nazwa Zadania</t>
  </si>
  <si>
    <t>Kwota</t>
  </si>
  <si>
    <t>Dz. 600 Roz. 60015</t>
  </si>
  <si>
    <t>a) zwiększenie atrakcyjności inwestycyjnej regionu tarnobrzeskiego dla sektora MŚP - modernizacja ulicy Warszawskiej</t>
  </si>
  <si>
    <t>b) inwestycje na drogach tj. poprawa funkcjonowania ruchu kołowego, pieszego i estetyki przestrzeni publicznych w obrębie ul. Wyspiańskiego, Mickiewicza, Moniuszki i Targowej oraz przebudowa ul. Sandomierskiej i ul. Konstytucji 3 Maja</t>
  </si>
  <si>
    <t>Dz. 700 Roz. 70005</t>
  </si>
  <si>
    <t xml:space="preserve"> - wykupy nieruchomości</t>
  </si>
  <si>
    <t>Dz. 750 Roz. 75023</t>
  </si>
  <si>
    <t xml:space="preserve"> - utworzenie systemu e-usług w Urzędzie Miasta Tarnobrzeg i jednostek organizacyjnych - I etap</t>
  </si>
  <si>
    <t>Dz. 754 Roz. 75411</t>
  </si>
  <si>
    <t xml:space="preserve"> - KM PSP - zakupy inwestycyjne</t>
  </si>
  <si>
    <t>Dz. 754 Roz. 75412</t>
  </si>
  <si>
    <t xml:space="preserve"> - budowa OSP osiedle Sobów i Zakrzów oraz projekt OSP Mokrzyszów</t>
  </si>
  <si>
    <t>Dz. 754 Roz. 75414</t>
  </si>
  <si>
    <t xml:space="preserve"> - obrona cywilna - zakupy inwestycyjne</t>
  </si>
  <si>
    <t>Dz. 758 Roz. 75414</t>
  </si>
  <si>
    <t xml:space="preserve"> - podwyższenie kapitału zakładowego TTBS</t>
  </si>
  <si>
    <t>Dz. 801 Roz. 80195</t>
  </si>
  <si>
    <t>a) rozbudowa Szkoły Podstawowej Nr 4</t>
  </si>
  <si>
    <t>b) budowa hali sportowej przy Zespole Szkół Ponadgimnazjalnych Nr 1 w Tarnobrzegu (inwestycja wieloletnia)</t>
  </si>
  <si>
    <t>Dz. 803 Roz. 80395</t>
  </si>
  <si>
    <t xml:space="preserve"> - rozbudowa PWSZ w Tarnobrzegu</t>
  </si>
  <si>
    <t>Dz. 851 Roz. 85121</t>
  </si>
  <si>
    <t xml:space="preserve"> - dotacje celowe z budżetu na dofinansowanie kosztów realizacji inwestycji i zakupów inwestycyjnych zakładów opieki zdrowotnej</t>
  </si>
  <si>
    <t>Dz. 851 Roz. 85154</t>
  </si>
  <si>
    <t xml:space="preserve"> - monitoring miasta</t>
  </si>
  <si>
    <t>Dz. 851 Roz. 85195</t>
  </si>
  <si>
    <t xml:space="preserve"> - dotacja dla Wojewódzkiego Szpitala im. Zofii z Zamoyskich Tarnowskiej w Tarnobrzegu na zakupy inwestycyjne</t>
  </si>
  <si>
    <t>Dz. 852 Roz. 85203</t>
  </si>
  <si>
    <t xml:space="preserve"> - modernizacja budynku</t>
  </si>
  <si>
    <t>Dz. 900 Roz. 90015</t>
  </si>
  <si>
    <t xml:space="preserve"> - oświetlenie ulic: w tym ulicy M. Dąbrowskiej</t>
  </si>
  <si>
    <t>Dz. 900 Roz. 90095</t>
  </si>
  <si>
    <t>a) budowa budynku osiedlowego wielofunkcyjnego os. Nagnajów</t>
  </si>
  <si>
    <t>b) dom osiedlowy os. Miechocin oraz dokończenie modernizacji budynku osiedlowego w os. Wielowieś</t>
  </si>
  <si>
    <t>Dz. 921 Roz. 92118</t>
  </si>
  <si>
    <t xml:space="preserve"> - adaptacja zespołu parkowo-zamkowego w Dzikowie dla potrzeb Muzeum Historycznego Miasta Tarnobrzeg (inwestycja wieloletnia)</t>
  </si>
  <si>
    <t>Razem:</t>
  </si>
  <si>
    <t>Załącznik Nr 11</t>
  </si>
  <si>
    <t>Dotacje podmiotowe dla instytucji kultury</t>
  </si>
  <si>
    <t>Dz.921 Rozdz.92109 Tarnobrzeski Dom Kultury</t>
  </si>
  <si>
    <t>Dz.921 Rozdz.92116           Miejska Biblioteka Publiczna</t>
  </si>
  <si>
    <t>Dz.921 Rozdz.92118          Muzeum Historyczne Miasta Tarnobrzega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</si>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</sst>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4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  <font>
      <i/>
      <sz val="10"/>
      <name val="Arial CE"/>
      <family val="2"/>
    </font>
    <font>
      <u val="single"/>
      <sz val="11"/>
      <name val="Arial CE"/>
      <family val="2"/>
    </font>
    <font>
      <b/>
      <i/>
      <u val="single"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/>
    </xf>
    <xf numFmtId="164" fontId="4" fillId="0" borderId="3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right" vertical="top"/>
    </xf>
    <xf numFmtId="164" fontId="2" fillId="0" borderId="4" xfId="0" applyFont="1" applyBorder="1" applyAlignment="1">
      <alignment horizontal="center" vertical="top"/>
    </xf>
    <xf numFmtId="164" fontId="2" fillId="0" borderId="4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right" vertical="top"/>
    </xf>
    <xf numFmtId="166" fontId="2" fillId="0" borderId="5" xfId="0" applyNumberFormat="1" applyFont="1" applyBorder="1" applyAlignment="1">
      <alignment horizontal="right" vertical="top"/>
    </xf>
    <xf numFmtId="164" fontId="2" fillId="0" borderId="6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right" vertical="top"/>
    </xf>
    <xf numFmtId="166" fontId="2" fillId="0" borderId="7" xfId="0" applyNumberFormat="1" applyFont="1" applyBorder="1" applyAlignment="1">
      <alignment horizontal="right" vertical="top"/>
    </xf>
    <xf numFmtId="164" fontId="2" fillId="0" borderId="8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right" vertical="top"/>
    </xf>
    <xf numFmtId="166" fontId="2" fillId="0" borderId="9" xfId="0" applyNumberFormat="1" applyFont="1" applyBorder="1" applyAlignment="1">
      <alignment horizontal="right" vertical="top"/>
    </xf>
    <xf numFmtId="164" fontId="4" fillId="0" borderId="3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right" vertical="top"/>
    </xf>
    <xf numFmtId="166" fontId="2" fillId="0" borderId="11" xfId="0" applyNumberFormat="1" applyFont="1" applyBorder="1" applyAlignment="1">
      <alignment horizontal="right" vertical="top"/>
    </xf>
    <xf numFmtId="164" fontId="2" fillId="0" borderId="12" xfId="0" applyFont="1" applyBorder="1" applyAlignment="1">
      <alignment horizontal="center" vertical="top"/>
    </xf>
    <xf numFmtId="164" fontId="2" fillId="0" borderId="12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right" vertical="top"/>
    </xf>
    <xf numFmtId="166" fontId="2" fillId="0" borderId="1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right" vertical="top" wrapText="1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4" fontId="0" fillId="0" borderId="0" xfId="0" applyFill="1" applyAlignment="1">
      <alignment/>
    </xf>
    <xf numFmtId="164" fontId="7" fillId="0" borderId="0" xfId="0" applyFont="1" applyFill="1" applyAlignment="1">
      <alignment/>
    </xf>
    <xf numFmtId="164" fontId="6" fillId="0" borderId="14" xfId="0" applyFont="1" applyFill="1" applyBorder="1" applyAlignment="1">
      <alignment horizontal="left"/>
    </xf>
    <xf numFmtId="164" fontId="8" fillId="0" borderId="15" xfId="0" applyFont="1" applyFill="1" applyBorder="1" applyAlignment="1">
      <alignment horizontal="center" vertical="top"/>
    </xf>
    <xf numFmtId="164" fontId="8" fillId="0" borderId="3" xfId="0" applyFont="1" applyFill="1" applyBorder="1" applyAlignment="1">
      <alignment horizontal="center" vertical="top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top" wrapText="1"/>
    </xf>
    <xf numFmtId="164" fontId="9" fillId="0" borderId="0" xfId="0" applyFont="1" applyFill="1" applyBorder="1" applyAlignment="1">
      <alignment horizontal="center" vertical="top" wrapText="1"/>
    </xf>
    <xf numFmtId="165" fontId="6" fillId="0" borderId="16" xfId="0" applyNumberFormat="1" applyFont="1" applyFill="1" applyBorder="1" applyAlignment="1">
      <alignment horizontal="right" vertical="top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vertical="top"/>
    </xf>
    <xf numFmtId="164" fontId="0" fillId="0" borderId="17" xfId="0" applyFont="1" applyFill="1" applyBorder="1" applyAlignment="1">
      <alignment horizontal="right" vertical="top"/>
    </xf>
    <xf numFmtId="164" fontId="0" fillId="0" borderId="3" xfId="0" applyFont="1" applyFill="1" applyBorder="1" applyAlignment="1">
      <alignment horizontal="center"/>
    </xf>
    <xf numFmtId="164" fontId="10" fillId="0" borderId="3" xfId="0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right" vertical="top"/>
    </xf>
    <xf numFmtId="164" fontId="0" fillId="0" borderId="4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right" vertical="top"/>
    </xf>
    <xf numFmtId="164" fontId="6" fillId="0" borderId="2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right" vertical="top"/>
    </xf>
    <xf numFmtId="164" fontId="10" fillId="0" borderId="8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right" vertical="top"/>
    </xf>
    <xf numFmtId="164" fontId="0" fillId="0" borderId="8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 vertical="top"/>
    </xf>
    <xf numFmtId="164" fontId="0" fillId="0" borderId="4" xfId="0" applyFont="1" applyFill="1" applyBorder="1" applyAlignment="1">
      <alignment horizontal="center" vertical="top"/>
    </xf>
    <xf numFmtId="164" fontId="0" fillId="0" borderId="4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/>
    </xf>
    <xf numFmtId="166" fontId="0" fillId="0" borderId="8" xfId="0" applyNumberFormat="1" applyFont="1" applyFill="1" applyBorder="1" applyAlignment="1">
      <alignment horizontal="right" vertical="top"/>
    </xf>
    <xf numFmtId="164" fontId="0" fillId="0" borderId="8" xfId="0" applyFont="1" applyFill="1" applyBorder="1" applyAlignment="1">
      <alignment horizontal="center" vertical="top"/>
    </xf>
    <xf numFmtId="164" fontId="0" fillId="0" borderId="6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right" vertical="top"/>
    </xf>
    <xf numFmtId="164" fontId="6" fillId="0" borderId="2" xfId="0" applyFont="1" applyFill="1" applyBorder="1" applyAlignment="1">
      <alignment horizontal="center" vertical="top"/>
    </xf>
    <xf numFmtId="164" fontId="6" fillId="0" borderId="18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righ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center" vertical="top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/>
    </xf>
    <xf numFmtId="166" fontId="0" fillId="0" borderId="4" xfId="0" applyNumberFormat="1" applyFont="1" applyFill="1" applyBorder="1" applyAlignment="1">
      <alignment horizontal="right"/>
    </xf>
    <xf numFmtId="164" fontId="10" fillId="0" borderId="6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 horizontal="right"/>
    </xf>
    <xf numFmtId="164" fontId="0" fillId="0" borderId="10" xfId="0" applyFont="1" applyFill="1" applyBorder="1" applyAlignment="1">
      <alignment horizontal="right" vertical="top"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vertical="top"/>
    </xf>
    <xf numFmtId="166" fontId="6" fillId="0" borderId="1" xfId="0" applyNumberFormat="1" applyFont="1" applyFill="1" applyBorder="1" applyAlignment="1">
      <alignment horizontal="right"/>
    </xf>
    <xf numFmtId="164" fontId="0" fillId="0" borderId="4" xfId="0" applyFont="1" applyFill="1" applyBorder="1" applyAlignment="1">
      <alignment vertical="top"/>
    </xf>
    <xf numFmtId="164" fontId="0" fillId="0" borderId="1" xfId="0" applyFont="1" applyFill="1" applyBorder="1" applyAlignment="1">
      <alignment horizontal="center" vertical="top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 wrapText="1"/>
    </xf>
    <xf numFmtId="164" fontId="11" fillId="0" borderId="1" xfId="0" applyFont="1" applyBorder="1" applyAlignment="1">
      <alignment horizontal="center" vertical="top" wrapText="1"/>
    </xf>
    <xf numFmtId="164" fontId="12" fillId="0" borderId="18" xfId="0" applyFont="1" applyBorder="1" applyAlignment="1">
      <alignment horizontal="center" vertical="top" wrapText="1"/>
    </xf>
    <xf numFmtId="164" fontId="12" fillId="0" borderId="21" xfId="0" applyFont="1" applyBorder="1" applyAlignment="1">
      <alignment horizontal="center" vertical="top" wrapText="1"/>
    </xf>
    <xf numFmtId="164" fontId="12" fillId="0" borderId="22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7" fillId="0" borderId="23" xfId="0" applyFont="1" applyBorder="1" applyAlignment="1">
      <alignment horizontal="left" vertical="center" wrapText="1"/>
    </xf>
    <xf numFmtId="166" fontId="7" fillId="0" borderId="2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Font="1" applyBorder="1" applyAlignment="1">
      <alignment horizontal="left" vertical="center" wrapText="1"/>
    </xf>
    <xf numFmtId="166" fontId="7" fillId="0" borderId="27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 vertical="center"/>
    </xf>
    <xf numFmtId="164" fontId="7" fillId="0" borderId="28" xfId="0" applyFont="1" applyBorder="1" applyAlignment="1">
      <alignment horizontal="left" vertical="center" wrapText="1"/>
    </xf>
    <xf numFmtId="166" fontId="7" fillId="0" borderId="29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left" vertical="center" wrapText="1"/>
    </xf>
    <xf numFmtId="164" fontId="7" fillId="0" borderId="30" xfId="0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7" fillId="0" borderId="31" xfId="0" applyFont="1" applyBorder="1" applyAlignment="1">
      <alignment horizontal="left" vertical="center" wrapText="1"/>
    </xf>
    <xf numFmtId="166" fontId="7" fillId="0" borderId="32" xfId="0" applyNumberFormat="1" applyFont="1" applyBorder="1" applyAlignment="1">
      <alignment horizontal="right"/>
    </xf>
    <xf numFmtId="164" fontId="3" fillId="0" borderId="31" xfId="0" applyFont="1" applyBorder="1" applyAlignment="1">
      <alignment horizontal="left" vertical="center" wrapText="1"/>
    </xf>
    <xf numFmtId="166" fontId="7" fillId="0" borderId="33" xfId="0" applyNumberFormat="1" applyFont="1" applyBorder="1" applyAlignment="1">
      <alignment horizontal="right"/>
    </xf>
    <xf numFmtId="164" fontId="3" fillId="0" borderId="28" xfId="0" applyFont="1" applyBorder="1" applyAlignment="1">
      <alignment horizontal="left" vertical="center" wrapText="1"/>
    </xf>
    <xf numFmtId="166" fontId="7" fillId="0" borderId="9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center" vertical="top"/>
    </xf>
    <xf numFmtId="164" fontId="3" fillId="0" borderId="34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top"/>
    </xf>
    <xf numFmtId="164" fontId="3" fillId="0" borderId="35" xfId="0" applyFont="1" applyBorder="1" applyAlignment="1">
      <alignment horizontal="left" vertical="center" wrapText="1"/>
    </xf>
    <xf numFmtId="166" fontId="7" fillId="0" borderId="22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6" fontId="13" fillId="0" borderId="2" xfId="0" applyNumberFormat="1" applyFont="1" applyBorder="1" applyAlignment="1">
      <alignment horizontal="right"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36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7" fillId="0" borderId="23" xfId="0" applyFont="1" applyBorder="1" applyAlignment="1">
      <alignment horizontal="center" vertical="center" wrapText="1"/>
    </xf>
    <xf numFmtId="164" fontId="7" fillId="0" borderId="38" xfId="0" applyFont="1" applyBorder="1" applyAlignment="1">
      <alignment horizontal="center" vertical="center" wrapText="1"/>
    </xf>
    <xf numFmtId="166" fontId="7" fillId="0" borderId="39" xfId="0" applyNumberFormat="1" applyFont="1" applyBorder="1" applyAlignment="1">
      <alignment horizontal="center" vertical="top" wrapText="1"/>
    </xf>
    <xf numFmtId="164" fontId="7" fillId="0" borderId="31" xfId="0" applyFont="1" applyBorder="1" applyAlignment="1">
      <alignment horizontal="center" vertical="center" wrapText="1"/>
    </xf>
    <xf numFmtId="164" fontId="7" fillId="0" borderId="40" xfId="0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top" wrapText="1"/>
    </xf>
    <xf numFmtId="164" fontId="7" fillId="0" borderId="28" xfId="0" applyFont="1" applyBorder="1" applyAlignment="1">
      <alignment horizontal="center" vertical="center" wrapText="1"/>
    </xf>
    <xf numFmtId="164" fontId="7" fillId="0" borderId="4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top" wrapText="1"/>
    </xf>
    <xf numFmtId="164" fontId="7" fillId="0" borderId="36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75" zoomScaleSheetLayoutView="75" workbookViewId="0" topLeftCell="B16">
      <selection activeCell="J23" sqref="J23"/>
    </sheetView>
  </sheetViews>
  <sheetFormatPr defaultColWidth="9.00390625" defaultRowHeight="12.75"/>
  <cols>
    <col min="1" max="1" width="4.625" style="0" customWidth="1"/>
    <col min="2" max="2" width="50.875" style="0" customWidth="1"/>
    <col min="3" max="3" width="13.25390625" style="0" customWidth="1"/>
    <col min="4" max="4" width="14.75390625" style="0" customWidth="1"/>
    <col min="7" max="7" width="15.625" style="0" customWidth="1"/>
  </cols>
  <sheetData>
    <row r="1" spans="1:8" ht="13.5">
      <c r="A1" s="1"/>
      <c r="B1" s="1"/>
      <c r="C1" s="1"/>
      <c r="D1" s="1"/>
      <c r="E1" s="2"/>
      <c r="F1" s="2"/>
      <c r="G1" s="2"/>
      <c r="H1" s="2"/>
    </row>
    <row r="2" spans="1:8" ht="35.25" customHeight="1">
      <c r="A2" s="1"/>
      <c r="B2" s="1"/>
      <c r="C2" s="1"/>
      <c r="D2" s="3" t="s">
        <v>0</v>
      </c>
      <c r="E2" s="2"/>
      <c r="F2" s="2"/>
      <c r="H2" s="2"/>
    </row>
    <row r="3" spans="1:8" ht="73.5" customHeight="1">
      <c r="A3" s="1"/>
      <c r="B3" s="4" t="s">
        <v>1</v>
      </c>
      <c r="C3" s="4"/>
      <c r="D3" s="5"/>
      <c r="E3" s="6"/>
      <c r="F3" s="6"/>
      <c r="G3" s="7"/>
      <c r="H3" s="2"/>
    </row>
    <row r="4" spans="1:8" ht="13.5">
      <c r="A4" s="1"/>
      <c r="B4" s="1"/>
      <c r="C4" s="1"/>
      <c r="D4" s="1"/>
      <c r="E4" s="2"/>
      <c r="F4" s="2"/>
      <c r="G4" s="2"/>
      <c r="H4" s="2"/>
    </row>
    <row r="5" spans="1:8" ht="13.5">
      <c r="A5" s="1"/>
      <c r="B5" s="8" t="s">
        <v>2</v>
      </c>
      <c r="C5" s="1"/>
      <c r="D5" s="1"/>
      <c r="E5" s="2"/>
      <c r="F5" s="2"/>
      <c r="G5" s="2"/>
      <c r="H5" s="2"/>
    </row>
    <row r="6" spans="1:8" ht="23.25">
      <c r="A6" s="9" t="s">
        <v>3</v>
      </c>
      <c r="B6" s="9" t="s">
        <v>4</v>
      </c>
      <c r="C6" s="9" t="s">
        <v>5</v>
      </c>
      <c r="D6" s="10" t="s">
        <v>6</v>
      </c>
      <c r="E6" s="2"/>
      <c r="F6" s="2"/>
      <c r="G6" s="2"/>
      <c r="H6" s="2"/>
    </row>
    <row r="7" spans="1:8" ht="13.5">
      <c r="A7" s="11">
        <v>700</v>
      </c>
      <c r="B7" s="12" t="s">
        <v>7</v>
      </c>
      <c r="C7" s="13">
        <f>SUM(C8)</f>
        <v>0</v>
      </c>
      <c r="D7" s="13">
        <f>SUM(D8)</f>
        <v>23000</v>
      </c>
      <c r="E7" s="2"/>
      <c r="F7" s="2"/>
      <c r="G7" s="2"/>
      <c r="H7" s="2"/>
    </row>
    <row r="8" spans="1:8" ht="37.5" customHeight="1">
      <c r="A8" s="14"/>
      <c r="B8" s="15" t="s">
        <v>8</v>
      </c>
      <c r="C8" s="16" t="s">
        <v>9</v>
      </c>
      <c r="D8" s="17">
        <v>23000</v>
      </c>
      <c r="E8" s="2"/>
      <c r="F8" s="2"/>
      <c r="G8" s="2"/>
      <c r="H8" s="2"/>
    </row>
    <row r="9" spans="1:8" ht="13.5">
      <c r="A9" s="11">
        <v>710</v>
      </c>
      <c r="B9" s="12" t="s">
        <v>10</v>
      </c>
      <c r="C9" s="13">
        <f>SUM(C10:C10)</f>
        <v>0</v>
      </c>
      <c r="D9" s="13">
        <f>SUM(D10:D10)</f>
        <v>300100</v>
      </c>
      <c r="E9" s="2"/>
      <c r="F9" s="2"/>
      <c r="G9" s="2"/>
      <c r="H9" s="2"/>
    </row>
    <row r="10" spans="1:8" ht="38.25" customHeight="1">
      <c r="A10" s="14"/>
      <c r="B10" s="18" t="s">
        <v>8</v>
      </c>
      <c r="C10" s="19" t="s">
        <v>9</v>
      </c>
      <c r="D10" s="20">
        <v>300100</v>
      </c>
      <c r="E10" s="2"/>
      <c r="F10" s="2"/>
      <c r="G10" s="2"/>
      <c r="H10" s="2"/>
    </row>
    <row r="11" spans="1:8" ht="13.5">
      <c r="A11" s="11">
        <v>750</v>
      </c>
      <c r="B11" s="12" t="s">
        <v>11</v>
      </c>
      <c r="C11" s="13">
        <f>SUM(C12:C13)</f>
        <v>261784</v>
      </c>
      <c r="D11" s="13">
        <f>SUM(D12:D13)</f>
        <v>106407</v>
      </c>
      <c r="E11" s="2"/>
      <c r="F11" s="2"/>
      <c r="G11" s="2"/>
      <c r="H11" s="2"/>
    </row>
    <row r="12" spans="1:8" ht="34.5">
      <c r="A12" s="14"/>
      <c r="B12" s="21" t="s">
        <v>12</v>
      </c>
      <c r="C12" s="22">
        <v>261784</v>
      </c>
      <c r="D12" s="23" t="s">
        <v>9</v>
      </c>
      <c r="E12" s="2"/>
      <c r="F12" s="2"/>
      <c r="G12" s="2"/>
      <c r="H12" s="2"/>
    </row>
    <row r="13" spans="1:8" ht="37.5" customHeight="1">
      <c r="A13" s="14"/>
      <c r="B13" s="15" t="s">
        <v>8</v>
      </c>
      <c r="C13" s="16" t="s">
        <v>9</v>
      </c>
      <c r="D13" s="17">
        <v>106407</v>
      </c>
      <c r="E13" s="2"/>
      <c r="F13" s="2"/>
      <c r="G13" s="2"/>
      <c r="H13" s="2"/>
    </row>
    <row r="14" spans="1:8" ht="29.25" customHeight="1">
      <c r="A14" s="11">
        <v>751</v>
      </c>
      <c r="B14" s="24" t="s">
        <v>13</v>
      </c>
      <c r="C14" s="13">
        <f>SUM(C15)</f>
        <v>7995</v>
      </c>
      <c r="D14" s="13">
        <f>SUM(D15)</f>
        <v>0</v>
      </c>
      <c r="E14" s="2"/>
      <c r="F14" s="2"/>
      <c r="G14" s="2"/>
      <c r="H14" s="2"/>
    </row>
    <row r="15" spans="1:8" ht="34.5">
      <c r="A15" s="14"/>
      <c r="B15" s="21" t="s">
        <v>12</v>
      </c>
      <c r="C15" s="16">
        <v>7995</v>
      </c>
      <c r="D15" s="17" t="s">
        <v>9</v>
      </c>
      <c r="E15" s="2"/>
      <c r="F15" s="2"/>
      <c r="G15" s="2"/>
      <c r="H15" s="2"/>
    </row>
    <row r="16" spans="1:8" ht="23.25">
      <c r="A16" s="11">
        <v>754</v>
      </c>
      <c r="B16" s="24" t="s">
        <v>14</v>
      </c>
      <c r="C16" s="13">
        <f>SUM(C17:C19)</f>
        <v>30000</v>
      </c>
      <c r="D16" s="13">
        <f>SUM(D17:D19)</f>
        <v>5206000</v>
      </c>
      <c r="E16" s="2"/>
      <c r="F16" s="2"/>
      <c r="G16" s="2"/>
      <c r="H16" s="2"/>
    </row>
    <row r="17" spans="1:8" ht="38.25" customHeight="1">
      <c r="A17" s="14"/>
      <c r="B17" s="18" t="s">
        <v>8</v>
      </c>
      <c r="C17" s="19" t="s">
        <v>9</v>
      </c>
      <c r="D17" s="20">
        <v>5196000</v>
      </c>
      <c r="E17" s="2"/>
      <c r="F17" s="2"/>
      <c r="G17" s="2"/>
      <c r="H17" s="2"/>
    </row>
    <row r="18" spans="1:8" ht="34.5">
      <c r="A18" s="14"/>
      <c r="B18" s="18" t="s">
        <v>15</v>
      </c>
      <c r="C18" s="19">
        <v>30000</v>
      </c>
      <c r="D18" s="20" t="s">
        <v>9</v>
      </c>
      <c r="E18" s="2"/>
      <c r="F18" s="2"/>
      <c r="G18" s="2"/>
      <c r="H18" s="2"/>
    </row>
    <row r="19" spans="1:8" ht="34.5">
      <c r="A19" s="25"/>
      <c r="B19" s="26" t="s">
        <v>16</v>
      </c>
      <c r="C19" s="27" t="s">
        <v>9</v>
      </c>
      <c r="D19" s="28">
        <v>10000</v>
      </c>
      <c r="E19" s="2"/>
      <c r="F19" s="2"/>
      <c r="G19" s="2"/>
      <c r="H19" s="2"/>
    </row>
    <row r="20" spans="1:8" ht="13.5">
      <c r="A20" s="11">
        <v>851</v>
      </c>
      <c r="B20" s="12" t="s">
        <v>17</v>
      </c>
      <c r="C20" s="13">
        <f>SUM(C21)</f>
        <v>0</v>
      </c>
      <c r="D20" s="13">
        <f>SUM(D21)</f>
        <v>42915</v>
      </c>
      <c r="E20" s="2"/>
      <c r="F20" s="2"/>
      <c r="G20" s="2"/>
      <c r="H20" s="2"/>
    </row>
    <row r="21" spans="1:8" ht="34.5">
      <c r="A21" s="29"/>
      <c r="B21" s="30" t="s">
        <v>8</v>
      </c>
      <c r="C21" s="31" t="s">
        <v>9</v>
      </c>
      <c r="D21" s="32">
        <v>42915</v>
      </c>
      <c r="E21" s="2"/>
      <c r="F21" s="2"/>
      <c r="G21" s="2"/>
      <c r="H21" s="2"/>
    </row>
    <row r="22" spans="1:8" ht="13.5">
      <c r="A22" s="33">
        <v>852</v>
      </c>
      <c r="B22" s="24" t="s">
        <v>18</v>
      </c>
      <c r="C22" s="34">
        <f>SUM(C23:C25)</f>
        <v>12785300</v>
      </c>
      <c r="D22" s="34">
        <f>SUM(D23:D25)</f>
        <v>1928100</v>
      </c>
      <c r="E22" s="2"/>
      <c r="F22" s="2"/>
      <c r="G22" s="2"/>
      <c r="H22" s="2"/>
    </row>
    <row r="23" spans="1:8" ht="34.5">
      <c r="A23" s="14"/>
      <c r="B23" s="21" t="s">
        <v>12</v>
      </c>
      <c r="C23" s="22">
        <v>11786800</v>
      </c>
      <c r="D23" s="23" t="s">
        <v>9</v>
      </c>
      <c r="E23" s="2"/>
      <c r="F23" s="2"/>
      <c r="G23" s="2"/>
      <c r="H23" s="2"/>
    </row>
    <row r="24" spans="1:8" ht="23.25">
      <c r="A24" s="14"/>
      <c r="B24" s="18" t="s">
        <v>19</v>
      </c>
      <c r="C24" s="19">
        <v>998500</v>
      </c>
      <c r="D24" s="20" t="s">
        <v>9</v>
      </c>
      <c r="E24" s="2"/>
      <c r="F24" s="2"/>
      <c r="G24" s="2"/>
      <c r="H24" s="2"/>
    </row>
    <row r="25" spans="1:8" ht="23.25">
      <c r="A25" s="14"/>
      <c r="B25" s="15" t="s">
        <v>20</v>
      </c>
      <c r="C25" s="16" t="s">
        <v>9</v>
      </c>
      <c r="D25" s="17">
        <v>1928100</v>
      </c>
      <c r="E25" s="2"/>
      <c r="F25" s="2"/>
      <c r="G25" s="2"/>
      <c r="H25" s="2"/>
    </row>
    <row r="26" spans="1:8" ht="24" customHeight="1">
      <c r="A26" s="11">
        <v>853</v>
      </c>
      <c r="B26" s="24" t="s">
        <v>21</v>
      </c>
      <c r="C26" s="13" t="s">
        <v>9</v>
      </c>
      <c r="D26" s="13">
        <f>SUM(D27)</f>
        <v>140300</v>
      </c>
      <c r="E26" s="2"/>
      <c r="F26" s="2"/>
      <c r="G26" s="2"/>
      <c r="H26" s="2"/>
    </row>
    <row r="27" spans="1:4" ht="39.75" customHeight="1">
      <c r="A27" s="14"/>
      <c r="B27" s="15" t="s">
        <v>8</v>
      </c>
      <c r="C27" s="16" t="s">
        <v>9</v>
      </c>
      <c r="D27" s="17">
        <v>140300</v>
      </c>
    </row>
    <row r="28" spans="1:4" ht="12.75">
      <c r="A28" s="35"/>
      <c r="B28" s="36" t="s">
        <v>22</v>
      </c>
      <c r="C28" s="37">
        <f>SUM(C7,C9,C11,C14,C16,C20,C22,C26)</f>
        <v>13085079</v>
      </c>
      <c r="D28" s="37">
        <f>SUM(D7,D9,D11,D14,D16,D20,D22,D26)</f>
        <v>7746822</v>
      </c>
    </row>
  </sheetData>
  <mergeCells count="1">
    <mergeCell ref="B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75" zoomScaleNormal="75" zoomScaleSheetLayoutView="75" workbookViewId="0" topLeftCell="A1">
      <selection activeCell="E1" sqref="E1"/>
    </sheetView>
  </sheetViews>
  <sheetFormatPr defaultColWidth="9.00390625" defaultRowHeight="12.75"/>
  <cols>
    <col min="1" max="1" width="6.25390625" style="38" customWidth="1"/>
    <col min="2" max="2" width="10.25390625" style="38" customWidth="1"/>
    <col min="3" max="3" width="61.00390625" style="38" customWidth="1"/>
    <col min="4" max="4" width="11.875" style="38" customWidth="1"/>
    <col min="5" max="5" width="13.625" style="38" customWidth="1"/>
    <col min="6" max="16384" width="9.125" style="38" customWidth="1"/>
  </cols>
  <sheetData>
    <row r="1" ht="33" customHeight="1">
      <c r="E1" s="39" t="s">
        <v>23</v>
      </c>
    </row>
    <row r="3" spans="1:2" ht="20.25" customHeight="1">
      <c r="A3" s="40" t="s">
        <v>24</v>
      </c>
      <c r="B3" s="40"/>
    </row>
    <row r="4" spans="1:6" ht="36.75">
      <c r="A4" s="41" t="s">
        <v>25</v>
      </c>
      <c r="B4" s="42" t="s">
        <v>26</v>
      </c>
      <c r="C4" s="43" t="s">
        <v>27</v>
      </c>
      <c r="D4" s="44" t="s">
        <v>28</v>
      </c>
      <c r="E4" s="44" t="s">
        <v>29</v>
      </c>
      <c r="F4" s="45"/>
    </row>
    <row r="5" spans="1:5" ht="12.75">
      <c r="A5" s="46">
        <v>700</v>
      </c>
      <c r="B5" s="47"/>
      <c r="C5" s="48" t="s">
        <v>7</v>
      </c>
      <c r="D5" s="49">
        <f>SUM(D6)</f>
        <v>0</v>
      </c>
      <c r="E5" s="49">
        <f>SUM(E6)</f>
        <v>23000</v>
      </c>
    </row>
    <row r="6" spans="1:5" ht="12.75">
      <c r="A6" s="50"/>
      <c r="B6" s="51">
        <v>70005</v>
      </c>
      <c r="C6" s="52" t="s">
        <v>30</v>
      </c>
      <c r="D6" s="53">
        <f>SUM(D7)</f>
        <v>0</v>
      </c>
      <c r="E6" s="53">
        <f>SUM(E7)</f>
        <v>23000</v>
      </c>
    </row>
    <row r="7" spans="1:5" ht="12.75">
      <c r="A7" s="50"/>
      <c r="B7" s="54"/>
      <c r="C7" s="55" t="s">
        <v>31</v>
      </c>
      <c r="D7" s="56" t="s">
        <v>9</v>
      </c>
      <c r="E7" s="56">
        <v>23000</v>
      </c>
    </row>
    <row r="8" spans="1:5" ht="12.75">
      <c r="A8" s="46">
        <v>710</v>
      </c>
      <c r="B8" s="47"/>
      <c r="C8" s="57" t="s">
        <v>10</v>
      </c>
      <c r="D8" s="49">
        <f>SUM(D9,D11)</f>
        <v>0</v>
      </c>
      <c r="E8" s="49">
        <f>SUM(E9,E11)</f>
        <v>300100</v>
      </c>
    </row>
    <row r="9" spans="1:5" ht="12.75">
      <c r="A9" s="50"/>
      <c r="B9" s="58">
        <v>71013</v>
      </c>
      <c r="C9" s="52" t="s">
        <v>32</v>
      </c>
      <c r="D9" s="53">
        <f>SUM(D10)</f>
        <v>0</v>
      </c>
      <c r="E9" s="53">
        <f>SUM(E10)</f>
        <v>50000</v>
      </c>
    </row>
    <row r="10" spans="1:5" ht="12.75">
      <c r="A10" s="50"/>
      <c r="B10" s="58"/>
      <c r="C10" s="59" t="s">
        <v>31</v>
      </c>
      <c r="D10" s="60" t="s">
        <v>9</v>
      </c>
      <c r="E10" s="60">
        <v>50000</v>
      </c>
    </row>
    <row r="11" spans="1:5" ht="12.75">
      <c r="A11" s="50"/>
      <c r="B11" s="58">
        <v>71015</v>
      </c>
      <c r="C11" s="61" t="s">
        <v>33</v>
      </c>
      <c r="D11" s="62">
        <f>SUM(D12)</f>
        <v>0</v>
      </c>
      <c r="E11" s="62">
        <f>SUM(E12)</f>
        <v>250100</v>
      </c>
    </row>
    <row r="12" spans="1:5" ht="12.75">
      <c r="A12" s="50"/>
      <c r="B12" s="54"/>
      <c r="C12" s="59" t="s">
        <v>31</v>
      </c>
      <c r="D12" s="60" t="s">
        <v>9</v>
      </c>
      <c r="E12" s="60">
        <v>250100</v>
      </c>
    </row>
    <row r="13" spans="1:5" ht="12.75">
      <c r="A13" s="50"/>
      <c r="B13" s="54"/>
      <c r="C13" s="59" t="s">
        <v>34</v>
      </c>
      <c r="D13" s="60" t="s">
        <v>9</v>
      </c>
      <c r="E13" s="60">
        <v>202994</v>
      </c>
    </row>
    <row r="14" spans="1:5" ht="12.75">
      <c r="A14" s="46">
        <v>750</v>
      </c>
      <c r="B14" s="47"/>
      <c r="C14" s="57" t="s">
        <v>11</v>
      </c>
      <c r="D14" s="49">
        <f>SUM(D15)</f>
        <v>261784</v>
      </c>
      <c r="E14" s="49">
        <f>SUM(E15)</f>
        <v>106407</v>
      </c>
    </row>
    <row r="15" spans="1:5" ht="12.75">
      <c r="A15" s="50"/>
      <c r="B15" s="51">
        <v>75011</v>
      </c>
      <c r="C15" s="52" t="s">
        <v>35</v>
      </c>
      <c r="D15" s="53">
        <f>SUM(D16)</f>
        <v>261784</v>
      </c>
      <c r="E15" s="53">
        <f>SUM(E16)</f>
        <v>106407</v>
      </c>
    </row>
    <row r="16" spans="1:5" ht="12.75">
      <c r="A16" s="50"/>
      <c r="B16" s="54"/>
      <c r="C16" s="59" t="s">
        <v>31</v>
      </c>
      <c r="D16" s="60">
        <v>261784</v>
      </c>
      <c r="E16" s="60">
        <v>106407</v>
      </c>
    </row>
    <row r="17" spans="1:5" ht="12.75">
      <c r="A17" s="50"/>
      <c r="B17" s="63"/>
      <c r="C17" s="55" t="s">
        <v>34</v>
      </c>
      <c r="D17" s="56">
        <v>261784</v>
      </c>
      <c r="E17" s="56">
        <v>106407</v>
      </c>
    </row>
    <row r="18" spans="1:5" ht="24.75">
      <c r="A18" s="46">
        <v>751</v>
      </c>
      <c r="B18" s="47"/>
      <c r="C18" s="48" t="s">
        <v>13</v>
      </c>
      <c r="D18" s="49">
        <f>SUM(D19)</f>
        <v>7995</v>
      </c>
      <c r="E18" s="49">
        <f>SUM(E19)</f>
        <v>0</v>
      </c>
    </row>
    <row r="19" spans="1:5" ht="12.75" customHeight="1">
      <c r="A19" s="50"/>
      <c r="B19" s="64">
        <v>75101</v>
      </c>
      <c r="C19" s="52" t="s">
        <v>36</v>
      </c>
      <c r="D19" s="53">
        <f>SUM(D20)</f>
        <v>7995</v>
      </c>
      <c r="E19" s="53">
        <f>SUM(E20)</f>
        <v>0</v>
      </c>
    </row>
    <row r="20" spans="1:5" ht="12.75">
      <c r="A20" s="50"/>
      <c r="B20" s="65"/>
      <c r="C20" s="59" t="s">
        <v>31</v>
      </c>
      <c r="D20" s="60">
        <v>7995</v>
      </c>
      <c r="E20" s="60" t="s">
        <v>9</v>
      </c>
    </row>
    <row r="21" spans="1:5" ht="12.75">
      <c r="A21" s="50"/>
      <c r="B21" s="65"/>
      <c r="C21" s="66" t="s">
        <v>34</v>
      </c>
      <c r="D21" s="60">
        <v>7995</v>
      </c>
      <c r="E21" s="56" t="s">
        <v>9</v>
      </c>
    </row>
    <row r="22" spans="1:5" ht="15" customHeight="1">
      <c r="A22" s="46">
        <v>754</v>
      </c>
      <c r="B22" s="67"/>
      <c r="C22" s="48" t="s">
        <v>14</v>
      </c>
      <c r="D22" s="49">
        <f>SUM(D23,D27)</f>
        <v>30000</v>
      </c>
      <c r="E22" s="49">
        <f>SUM(E23,E27)</f>
        <v>5206000</v>
      </c>
    </row>
    <row r="23" spans="1:5" ht="12.75">
      <c r="A23" s="50"/>
      <c r="B23" s="64">
        <v>75411</v>
      </c>
      <c r="C23" s="52" t="s">
        <v>37</v>
      </c>
      <c r="D23" s="53">
        <f>SUM(D24,D26)</f>
        <v>0</v>
      </c>
      <c r="E23" s="53">
        <f>SUM(E24,E26)</f>
        <v>5206000</v>
      </c>
    </row>
    <row r="24" spans="1:5" ht="12.75">
      <c r="A24" s="50"/>
      <c r="B24" s="65"/>
      <c r="C24" s="59" t="s">
        <v>31</v>
      </c>
      <c r="D24" s="68" t="s">
        <v>9</v>
      </c>
      <c r="E24" s="68">
        <v>5196000</v>
      </c>
    </row>
    <row r="25" spans="1:5" ht="12.75">
      <c r="A25" s="50"/>
      <c r="B25" s="65"/>
      <c r="C25" s="59" t="s">
        <v>34</v>
      </c>
      <c r="D25" s="60" t="s">
        <v>9</v>
      </c>
      <c r="E25" s="60">
        <v>3965000</v>
      </c>
    </row>
    <row r="26" spans="1:5" ht="12.75">
      <c r="A26" s="50"/>
      <c r="B26" s="69"/>
      <c r="C26" s="55" t="s">
        <v>38</v>
      </c>
      <c r="D26" s="68" t="s">
        <v>9</v>
      </c>
      <c r="E26" s="68">
        <v>10000</v>
      </c>
    </row>
    <row r="27" spans="1:5" ht="12.75">
      <c r="A27" s="50"/>
      <c r="B27" s="70">
        <v>75414</v>
      </c>
      <c r="C27" s="61" t="s">
        <v>39</v>
      </c>
      <c r="D27" s="62">
        <f>SUM(D28)</f>
        <v>30000</v>
      </c>
      <c r="E27" s="62">
        <f>SUM(E28)</f>
        <v>0</v>
      </c>
    </row>
    <row r="28" spans="1:5" ht="12.75">
      <c r="A28" s="50"/>
      <c r="B28" s="65"/>
      <c r="C28" s="59" t="s">
        <v>40</v>
      </c>
      <c r="D28" s="56">
        <v>30000</v>
      </c>
      <c r="E28" s="56" t="s">
        <v>9</v>
      </c>
    </row>
    <row r="29" spans="1:5" ht="12.75">
      <c r="A29" s="71">
        <v>851</v>
      </c>
      <c r="B29" s="72"/>
      <c r="C29" s="73" t="s">
        <v>17</v>
      </c>
      <c r="D29" s="49">
        <f>SUM(D30)</f>
        <v>0</v>
      </c>
      <c r="E29" s="49">
        <f>SUM(E30)</f>
        <v>42915</v>
      </c>
    </row>
    <row r="30" spans="1:5" ht="24.75">
      <c r="A30" s="74"/>
      <c r="B30" s="75">
        <v>85156</v>
      </c>
      <c r="C30" s="52" t="s">
        <v>41</v>
      </c>
      <c r="D30" s="53">
        <f>SUM(D31)</f>
        <v>0</v>
      </c>
      <c r="E30" s="53">
        <f>SUM(E31)</f>
        <v>42915</v>
      </c>
    </row>
    <row r="31" spans="1:5" ht="12.75">
      <c r="A31" s="74"/>
      <c r="B31" s="76"/>
      <c r="C31" s="77" t="s">
        <v>31</v>
      </c>
      <c r="D31" s="56" t="s">
        <v>9</v>
      </c>
      <c r="E31" s="56">
        <v>42915</v>
      </c>
    </row>
    <row r="32" spans="1:5" ht="12.75">
      <c r="A32" s="71">
        <v>852</v>
      </c>
      <c r="B32" s="72"/>
      <c r="C32" s="73" t="s">
        <v>18</v>
      </c>
      <c r="D32" s="49">
        <f>SUM(D33,D37,D40,D43,D45,D47,D50,D53)</f>
        <v>12785300</v>
      </c>
      <c r="E32" s="49">
        <f>SUM(E33,E37,E40,E43,E45,E47,E50,E53)</f>
        <v>1928100</v>
      </c>
    </row>
    <row r="33" spans="1:5" ht="12.75">
      <c r="A33" s="74"/>
      <c r="B33" s="75">
        <v>85202</v>
      </c>
      <c r="C33" s="52" t="s">
        <v>42</v>
      </c>
      <c r="D33" s="53">
        <f>SUM(D34)</f>
        <v>0</v>
      </c>
      <c r="E33" s="53">
        <f>SUM(E34)</f>
        <v>1928100</v>
      </c>
    </row>
    <row r="34" spans="1:5" ht="12.75">
      <c r="A34" s="74"/>
      <c r="B34" s="76"/>
      <c r="C34" s="78" t="s">
        <v>31</v>
      </c>
      <c r="D34" s="60" t="s">
        <v>9</v>
      </c>
      <c r="E34" s="60">
        <v>1928100</v>
      </c>
    </row>
    <row r="35" spans="1:5" ht="12.75">
      <c r="A35" s="74"/>
      <c r="B35" s="76"/>
      <c r="C35" s="59" t="s">
        <v>34</v>
      </c>
      <c r="D35" s="60" t="s">
        <v>9</v>
      </c>
      <c r="E35" s="60">
        <v>475400</v>
      </c>
    </row>
    <row r="36" spans="1:5" ht="12.75">
      <c r="A36" s="74"/>
      <c r="B36" s="76"/>
      <c r="C36" s="59" t="s">
        <v>43</v>
      </c>
      <c r="D36" s="60" t="s">
        <v>9</v>
      </c>
      <c r="E36" s="60">
        <v>1062000</v>
      </c>
    </row>
    <row r="37" spans="1:5" ht="12.75">
      <c r="A37" s="74"/>
      <c r="B37" s="75">
        <v>85203</v>
      </c>
      <c r="C37" s="61" t="s">
        <v>44</v>
      </c>
      <c r="D37" s="62">
        <f>SUM(D38)</f>
        <v>363700</v>
      </c>
      <c r="E37" s="62">
        <f>SUM(E38)</f>
        <v>0</v>
      </c>
    </row>
    <row r="38" spans="1:5" ht="12.75">
      <c r="A38" s="74"/>
      <c r="B38" s="76"/>
      <c r="C38" s="78" t="s">
        <v>31</v>
      </c>
      <c r="D38" s="60">
        <v>363700</v>
      </c>
      <c r="E38" s="60" t="s">
        <v>9</v>
      </c>
    </row>
    <row r="39" spans="1:5" ht="12.75">
      <c r="A39" s="74"/>
      <c r="B39" s="76"/>
      <c r="C39" s="59" t="s">
        <v>34</v>
      </c>
      <c r="D39" s="60">
        <v>270600</v>
      </c>
      <c r="E39" s="60" t="s">
        <v>9</v>
      </c>
    </row>
    <row r="40" spans="1:5" ht="24.75">
      <c r="A40" s="74"/>
      <c r="B40" s="75">
        <v>85212</v>
      </c>
      <c r="C40" s="61" t="s">
        <v>45</v>
      </c>
      <c r="D40" s="62">
        <f>SUM(D41)</f>
        <v>10835000</v>
      </c>
      <c r="E40" s="62">
        <f>SUM(E41)</f>
        <v>0</v>
      </c>
    </row>
    <row r="41" spans="1:5" ht="12.75">
      <c r="A41" s="74"/>
      <c r="B41" s="76"/>
      <c r="C41" s="78" t="s">
        <v>31</v>
      </c>
      <c r="D41" s="79">
        <v>10835000</v>
      </c>
      <c r="E41" s="79">
        <v>0</v>
      </c>
    </row>
    <row r="42" spans="1:5" ht="12.75">
      <c r="A42" s="74"/>
      <c r="B42" s="76"/>
      <c r="C42" s="59" t="s">
        <v>34</v>
      </c>
      <c r="D42" s="79">
        <v>237287</v>
      </c>
      <c r="E42" s="80" t="s">
        <v>9</v>
      </c>
    </row>
    <row r="43" spans="1:5" ht="36.75">
      <c r="A43" s="74"/>
      <c r="B43" s="75">
        <v>85213</v>
      </c>
      <c r="C43" s="61" t="s">
        <v>46</v>
      </c>
      <c r="D43" s="62">
        <f>SUM(D44)</f>
        <v>58700</v>
      </c>
      <c r="E43" s="62">
        <f>SUM(E44)</f>
        <v>0</v>
      </c>
    </row>
    <row r="44" spans="1:5" ht="12.75">
      <c r="A44" s="74"/>
      <c r="B44" s="76"/>
      <c r="C44" s="78" t="s">
        <v>31</v>
      </c>
      <c r="D44" s="79">
        <v>58700</v>
      </c>
      <c r="E44" s="80" t="s">
        <v>9</v>
      </c>
    </row>
    <row r="45" spans="1:5" ht="12.75" customHeight="1">
      <c r="A45" s="74"/>
      <c r="B45" s="75">
        <v>85214</v>
      </c>
      <c r="C45" s="61" t="s">
        <v>47</v>
      </c>
      <c r="D45" s="62">
        <f>SUM(D46)</f>
        <v>730300</v>
      </c>
      <c r="E45" s="62">
        <f>SUM(E46)</f>
        <v>0</v>
      </c>
    </row>
    <row r="46" spans="1:5" ht="12.75">
      <c r="A46" s="74"/>
      <c r="B46" s="76"/>
      <c r="C46" s="78" t="s">
        <v>31</v>
      </c>
      <c r="D46" s="79">
        <v>730300</v>
      </c>
      <c r="E46" s="80" t="s">
        <v>9</v>
      </c>
    </row>
    <row r="47" spans="1:5" ht="12.75">
      <c r="A47" s="74"/>
      <c r="B47" s="75">
        <v>85219</v>
      </c>
      <c r="C47" s="61" t="s">
        <v>48</v>
      </c>
      <c r="D47" s="62">
        <f>SUM(D48)</f>
        <v>621000</v>
      </c>
      <c r="E47" s="62">
        <f>SUM(E48)</f>
        <v>0</v>
      </c>
    </row>
    <row r="48" spans="1:5" ht="12.75">
      <c r="A48" s="74"/>
      <c r="B48" s="76"/>
      <c r="C48" s="78" t="s">
        <v>31</v>
      </c>
      <c r="D48" s="79">
        <v>621000</v>
      </c>
      <c r="E48" s="80" t="s">
        <v>9</v>
      </c>
    </row>
    <row r="49" spans="1:5" ht="12.75">
      <c r="A49" s="74"/>
      <c r="B49" s="76"/>
      <c r="C49" s="66" t="s">
        <v>34</v>
      </c>
      <c r="D49" s="81">
        <v>621000</v>
      </c>
      <c r="E49" s="82" t="s">
        <v>9</v>
      </c>
    </row>
    <row r="50" spans="1:5" ht="12.75">
      <c r="A50" s="74"/>
      <c r="B50" s="70">
        <v>85228</v>
      </c>
      <c r="C50" s="83" t="s">
        <v>49</v>
      </c>
      <c r="D50" s="84">
        <f>SUM(D51)</f>
        <v>110600</v>
      </c>
      <c r="E50" s="84">
        <f>SUM(E51)</f>
        <v>0</v>
      </c>
    </row>
    <row r="51" spans="1:5" ht="12.75">
      <c r="A51" s="74"/>
      <c r="B51" s="76"/>
      <c r="C51" s="78" t="s">
        <v>31</v>
      </c>
      <c r="D51" s="79">
        <v>110600</v>
      </c>
      <c r="E51" s="85" t="s">
        <v>9</v>
      </c>
    </row>
    <row r="52" spans="1:5" ht="12.75">
      <c r="A52" s="74"/>
      <c r="B52" s="76"/>
      <c r="C52" s="59" t="s">
        <v>34</v>
      </c>
      <c r="D52" s="79">
        <v>106300</v>
      </c>
      <c r="E52" s="85" t="s">
        <v>9</v>
      </c>
    </row>
    <row r="53" spans="1:5" ht="12.75">
      <c r="A53" s="74"/>
      <c r="B53" s="70">
        <v>85295</v>
      </c>
      <c r="C53" s="83" t="s">
        <v>50</v>
      </c>
      <c r="D53" s="84">
        <f>SUM(D54)</f>
        <v>66000</v>
      </c>
      <c r="E53" s="84">
        <f>SUM(E54)</f>
        <v>0</v>
      </c>
    </row>
    <row r="54" spans="1:5" ht="12.75">
      <c r="A54" s="86"/>
      <c r="B54" s="76"/>
      <c r="C54" s="78" t="s">
        <v>31</v>
      </c>
      <c r="D54" s="87">
        <v>66000</v>
      </c>
      <c r="E54" s="88" t="s">
        <v>9</v>
      </c>
    </row>
    <row r="55" spans="1:5" ht="12.75">
      <c r="A55" s="89">
        <v>853</v>
      </c>
      <c r="B55" s="72"/>
      <c r="C55" s="73" t="s">
        <v>21</v>
      </c>
      <c r="D55" s="90">
        <f>SUM(D56)</f>
        <v>0</v>
      </c>
      <c r="E55" s="90">
        <f>SUM(E56)</f>
        <v>140300</v>
      </c>
    </row>
    <row r="56" spans="1:5" ht="12.75">
      <c r="A56" s="91"/>
      <c r="B56" s="64">
        <v>85321</v>
      </c>
      <c r="C56" s="52" t="s">
        <v>51</v>
      </c>
      <c r="D56" s="53">
        <f>SUM(D57)</f>
        <v>0</v>
      </c>
      <c r="E56" s="53">
        <f>SUM(E57)</f>
        <v>140300</v>
      </c>
    </row>
    <row r="57" spans="1:5" ht="12.75">
      <c r="A57" s="91"/>
      <c r="B57" s="76"/>
      <c r="C57" s="78" t="s">
        <v>31</v>
      </c>
      <c r="D57" s="80" t="s">
        <v>9</v>
      </c>
      <c r="E57" s="80">
        <v>140300</v>
      </c>
    </row>
    <row r="58" spans="1:5" ht="12.75">
      <c r="A58" s="91"/>
      <c r="B58" s="69"/>
      <c r="C58" s="66" t="s">
        <v>34</v>
      </c>
      <c r="D58" s="82"/>
      <c r="E58" s="82"/>
    </row>
    <row r="59" spans="1:5" ht="12.75">
      <c r="A59" s="46"/>
      <c r="B59" s="92"/>
      <c r="C59" s="48" t="s">
        <v>22</v>
      </c>
      <c r="D59" s="49">
        <f>SUM(D5,D8,D14,D18,D22,D29,D32,D55)</f>
        <v>13085079</v>
      </c>
      <c r="E59" s="49">
        <f>SUM(E5,E8,E14,E18,E22,E29,E32,E55)</f>
        <v>7746822</v>
      </c>
    </row>
  </sheetData>
  <mergeCells count="1">
    <mergeCell ref="A3:B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="75" zoomScaleNormal="75" zoomScaleSheetLayoutView="75" workbookViewId="0" topLeftCell="A24">
      <selection activeCell="F15" sqref="F15"/>
    </sheetView>
  </sheetViews>
  <sheetFormatPr defaultColWidth="9.00390625" defaultRowHeight="12.75"/>
  <cols>
    <col min="1" max="1" width="6.00390625" style="93" customWidth="1"/>
    <col min="2" max="2" width="64.625" style="0" customWidth="1"/>
    <col min="3" max="3" width="37.875" style="0" customWidth="1"/>
    <col min="4" max="4" width="14.25390625" style="0" customWidth="1"/>
  </cols>
  <sheetData>
    <row r="1" ht="38.25" customHeight="1">
      <c r="C1" s="94" t="s">
        <v>52</v>
      </c>
    </row>
    <row r="2" spans="2:3" ht="38.25" customHeight="1">
      <c r="B2" s="6" t="s">
        <v>53</v>
      </c>
      <c r="C2" s="94"/>
    </row>
    <row r="4" spans="1:3" ht="30" customHeight="1">
      <c r="A4" s="95" t="s">
        <v>54</v>
      </c>
      <c r="B4" s="96" t="s">
        <v>55</v>
      </c>
      <c r="C4" s="97" t="s">
        <v>56</v>
      </c>
    </row>
    <row r="5" spans="1:3" ht="14.25" customHeight="1">
      <c r="A5" s="95"/>
      <c r="B5" s="96"/>
      <c r="C5" s="98"/>
    </row>
    <row r="6" spans="1:3" ht="19.5" customHeight="1">
      <c r="A6" s="99">
        <v>1</v>
      </c>
      <c r="B6" s="100" t="s">
        <v>57</v>
      </c>
      <c r="C6" s="101">
        <f>SUM(C7:C8)</f>
        <v>7741000</v>
      </c>
    </row>
    <row r="7" spans="1:3" ht="31.5" customHeight="1">
      <c r="A7" s="102"/>
      <c r="B7" s="103" t="s">
        <v>58</v>
      </c>
      <c r="C7" s="104">
        <v>4350000</v>
      </c>
    </row>
    <row r="8" spans="1:3" ht="58.5" customHeight="1">
      <c r="A8" s="105"/>
      <c r="B8" s="103" t="s">
        <v>59</v>
      </c>
      <c r="C8" s="104">
        <v>3391000</v>
      </c>
    </row>
    <row r="9" spans="1:3" ht="18" customHeight="1">
      <c r="A9" s="102">
        <v>2</v>
      </c>
      <c r="B9" s="106" t="s">
        <v>60</v>
      </c>
      <c r="C9" s="107">
        <v>450000</v>
      </c>
    </row>
    <row r="10" spans="1:3" ht="18" customHeight="1">
      <c r="A10" s="108"/>
      <c r="B10" s="109" t="s">
        <v>61</v>
      </c>
      <c r="C10" s="104"/>
    </row>
    <row r="11" spans="1:3" ht="19.5" customHeight="1">
      <c r="A11" s="102">
        <v>3</v>
      </c>
      <c r="B11" s="110" t="s">
        <v>62</v>
      </c>
      <c r="C11" s="107">
        <v>230000</v>
      </c>
    </row>
    <row r="12" spans="1:3" ht="29.25" customHeight="1">
      <c r="A12" s="108"/>
      <c r="B12" s="103" t="s">
        <v>63</v>
      </c>
      <c r="C12" s="104"/>
    </row>
    <row r="13" spans="1:3" ht="19.5" customHeight="1">
      <c r="A13" s="102">
        <v>4</v>
      </c>
      <c r="B13" s="110" t="s">
        <v>64</v>
      </c>
      <c r="C13" s="107">
        <v>10000</v>
      </c>
    </row>
    <row r="14" spans="1:3" ht="18.75" customHeight="1">
      <c r="A14" s="108"/>
      <c r="B14" s="103" t="s">
        <v>65</v>
      </c>
      <c r="C14" s="104"/>
    </row>
    <row r="15" spans="1:3" ht="21" customHeight="1">
      <c r="A15" s="102">
        <v>5</v>
      </c>
      <c r="B15" s="110" t="s">
        <v>66</v>
      </c>
      <c r="C15" s="107">
        <v>650000</v>
      </c>
    </row>
    <row r="16" spans="1:3" ht="30" customHeight="1">
      <c r="A16" s="108"/>
      <c r="B16" s="103" t="s">
        <v>67</v>
      </c>
      <c r="C16" s="104"/>
    </row>
    <row r="17" spans="1:3" ht="20.25" customHeight="1">
      <c r="A17" s="111">
        <v>6</v>
      </c>
      <c r="B17" s="110" t="s">
        <v>68</v>
      </c>
      <c r="C17" s="107">
        <v>30000</v>
      </c>
    </row>
    <row r="18" spans="1:3" ht="19.5" customHeight="1">
      <c r="A18" s="112"/>
      <c r="B18" s="103" t="s">
        <v>69</v>
      </c>
      <c r="C18" s="104"/>
    </row>
    <row r="19" spans="1:3" ht="20.25" customHeight="1">
      <c r="A19" s="111">
        <v>7</v>
      </c>
      <c r="B19" s="110" t="s">
        <v>70</v>
      </c>
      <c r="C19" s="107">
        <v>400000</v>
      </c>
    </row>
    <row r="20" spans="1:3" ht="20.25" customHeight="1">
      <c r="A20" s="112"/>
      <c r="B20" s="103" t="s">
        <v>71</v>
      </c>
      <c r="C20" s="104"/>
    </row>
    <row r="21" spans="1:3" ht="21" customHeight="1">
      <c r="A21" s="113">
        <v>8</v>
      </c>
      <c r="B21" s="114" t="s">
        <v>72</v>
      </c>
      <c r="C21" s="115">
        <f>SUM(C22:C23)</f>
        <v>1250000</v>
      </c>
    </row>
    <row r="22" spans="1:3" ht="20.25" customHeight="1">
      <c r="A22" s="111"/>
      <c r="B22" s="103" t="s">
        <v>73</v>
      </c>
      <c r="C22" s="104">
        <v>750000</v>
      </c>
    </row>
    <row r="23" spans="1:3" ht="32.25" customHeight="1">
      <c r="A23" s="112"/>
      <c r="B23" s="116" t="s">
        <v>74</v>
      </c>
      <c r="C23" s="115">
        <v>500000</v>
      </c>
    </row>
    <row r="24" spans="1:3" ht="18.75" customHeight="1">
      <c r="A24" s="111">
        <v>9</v>
      </c>
      <c r="B24" s="110" t="s">
        <v>75</v>
      </c>
      <c r="C24" s="107">
        <v>500000</v>
      </c>
    </row>
    <row r="25" spans="1:3" ht="18.75" customHeight="1">
      <c r="A25" s="112"/>
      <c r="B25" s="103" t="s">
        <v>76</v>
      </c>
      <c r="C25" s="104"/>
    </row>
    <row r="26" spans="1:3" ht="18" customHeight="1">
      <c r="A26" s="111">
        <v>10</v>
      </c>
      <c r="B26" s="110" t="s">
        <v>77</v>
      </c>
      <c r="C26" s="107">
        <v>200000</v>
      </c>
    </row>
    <row r="27" spans="1:3" ht="29.25" customHeight="1">
      <c r="A27" s="112"/>
      <c r="B27" s="103" t="s">
        <v>78</v>
      </c>
      <c r="C27" s="104"/>
    </row>
    <row r="28" spans="1:3" ht="18.75" customHeight="1">
      <c r="A28" s="111">
        <v>11</v>
      </c>
      <c r="B28" s="110" t="s">
        <v>79</v>
      </c>
      <c r="C28" s="107">
        <v>30000</v>
      </c>
    </row>
    <row r="29" spans="1:3" ht="17.25" customHeight="1">
      <c r="A29" s="112"/>
      <c r="B29" s="103" t="s">
        <v>80</v>
      </c>
      <c r="C29" s="104"/>
    </row>
    <row r="30" spans="1:3" ht="18" customHeight="1">
      <c r="A30" s="111">
        <v>12</v>
      </c>
      <c r="B30" s="110" t="s">
        <v>81</v>
      </c>
      <c r="C30" s="117">
        <v>200000</v>
      </c>
    </row>
    <row r="31" spans="1:3" ht="28.5" customHeight="1">
      <c r="A31" s="112"/>
      <c r="B31" s="118" t="s">
        <v>82</v>
      </c>
      <c r="C31" s="117"/>
    </row>
    <row r="32" spans="1:3" ht="21" customHeight="1">
      <c r="A32" s="111">
        <v>13</v>
      </c>
      <c r="B32" s="110" t="s">
        <v>83</v>
      </c>
      <c r="C32" s="107">
        <v>20000</v>
      </c>
    </row>
    <row r="33" spans="1:3" ht="17.25" customHeight="1">
      <c r="A33" s="112"/>
      <c r="B33" s="103" t="s">
        <v>84</v>
      </c>
      <c r="C33" s="104"/>
    </row>
    <row r="34" spans="1:3" ht="19.5" customHeight="1">
      <c r="A34" s="111">
        <v>14</v>
      </c>
      <c r="B34" s="110" t="s">
        <v>85</v>
      </c>
      <c r="C34" s="107">
        <v>200000</v>
      </c>
    </row>
    <row r="35" spans="1:3" ht="19.5" customHeight="1">
      <c r="A35" s="112"/>
      <c r="B35" s="103" t="s">
        <v>86</v>
      </c>
      <c r="C35" s="119"/>
    </row>
    <row r="36" spans="1:3" ht="21.75" customHeight="1">
      <c r="A36" s="120">
        <v>15</v>
      </c>
      <c r="B36" s="110" t="s">
        <v>87</v>
      </c>
      <c r="C36" s="115">
        <f>SUM(C37:C38)</f>
        <v>510000</v>
      </c>
    </row>
    <row r="37" spans="1:3" ht="18.75" customHeight="1">
      <c r="A37" s="111"/>
      <c r="B37" s="121" t="s">
        <v>88</v>
      </c>
      <c r="C37" s="115">
        <v>190000</v>
      </c>
    </row>
    <row r="38" spans="1:3" ht="30.75" customHeight="1">
      <c r="A38" s="112"/>
      <c r="B38" s="121" t="s">
        <v>89</v>
      </c>
      <c r="C38" s="115">
        <v>320000</v>
      </c>
    </row>
    <row r="39" spans="1:3" ht="19.5" customHeight="1">
      <c r="A39" s="111">
        <v>16</v>
      </c>
      <c r="B39" s="110" t="s">
        <v>90</v>
      </c>
      <c r="C39" s="107">
        <v>1000000</v>
      </c>
    </row>
    <row r="40" spans="1:3" ht="32.25" customHeight="1">
      <c r="A40" s="122"/>
      <c r="B40" s="123" t="s">
        <v>91</v>
      </c>
      <c r="C40" s="124"/>
    </row>
    <row r="41" spans="1:3" ht="15">
      <c r="A41" s="125"/>
      <c r="B41" s="126" t="s">
        <v>92</v>
      </c>
      <c r="C41" s="127">
        <f>SUM(C6,C9,C11,C13,C15,C17,C19,C21,C24,C26,C28,C30,C32,C34,C36,C39)</f>
        <v>13421000</v>
      </c>
    </row>
  </sheetData>
  <mergeCells count="2">
    <mergeCell ref="A4:A5"/>
    <mergeCell ref="B4:B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75" zoomScaleNormal="75" zoomScaleSheetLayoutView="75" workbookViewId="0" topLeftCell="A1">
      <selection activeCell="D17" sqref="D17"/>
    </sheetView>
  </sheetViews>
  <sheetFormatPr defaultColWidth="9.00390625" defaultRowHeight="12.75"/>
  <cols>
    <col min="2" max="2" width="7.375" style="0" customWidth="1"/>
    <col min="3" max="3" width="32.625" style="0" customWidth="1"/>
    <col min="4" max="4" width="16.625" style="0" customWidth="1"/>
  </cols>
  <sheetData>
    <row r="5" ht="13.5">
      <c r="E5" s="2" t="s">
        <v>93</v>
      </c>
    </row>
    <row r="6" ht="13.5">
      <c r="E6" s="2"/>
    </row>
    <row r="7" ht="13.5">
      <c r="E7" s="2"/>
    </row>
    <row r="9" spans="2:7" ht="15">
      <c r="B9" s="128"/>
      <c r="C9" s="129" t="s">
        <v>94</v>
      </c>
      <c r="D9" s="129"/>
      <c r="E9" s="129"/>
      <c r="F9" s="129"/>
      <c r="G9" s="129"/>
    </row>
    <row r="13" spans="2:4" ht="15">
      <c r="B13" s="130" t="s">
        <v>54</v>
      </c>
      <c r="C13" s="131" t="s">
        <v>4</v>
      </c>
      <c r="D13" s="132" t="s">
        <v>56</v>
      </c>
    </row>
    <row r="14" spans="2:4" ht="33" customHeight="1">
      <c r="B14" s="133">
        <v>1</v>
      </c>
      <c r="C14" s="134" t="s">
        <v>95</v>
      </c>
      <c r="D14" s="135">
        <v>1100000</v>
      </c>
    </row>
    <row r="15" spans="2:4" ht="35.25" customHeight="1">
      <c r="B15" s="136">
        <v>2</v>
      </c>
      <c r="C15" s="137" t="s">
        <v>96</v>
      </c>
      <c r="D15" s="138">
        <v>1100000</v>
      </c>
    </row>
    <row r="16" spans="2:4" ht="41.25">
      <c r="B16" s="139">
        <v>3</v>
      </c>
      <c r="C16" s="140" t="s">
        <v>97</v>
      </c>
      <c r="D16" s="141">
        <v>1300000</v>
      </c>
    </row>
    <row r="17" spans="2:4" ht="15">
      <c r="B17" s="142"/>
      <c r="C17" s="131" t="s">
        <v>98</v>
      </c>
      <c r="D17" s="143">
        <f>SUM(D14:D16)</f>
        <v>3500000</v>
      </c>
    </row>
  </sheetData>
  <mergeCells count="1">
    <mergeCell ref="C9:G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Skarbnik</cp:lastModifiedBy>
  <cp:lastPrinted>2005-12-14T10:08:56Z</cp:lastPrinted>
  <dcterms:created xsi:type="dcterms:W3CDTF">2005-01-05T10:19:22Z</dcterms:created>
  <dcterms:modified xsi:type="dcterms:W3CDTF">2005-12-28T09:06:36Z</dcterms:modified>
  <cp:category/>
  <cp:version/>
  <cp:contentType/>
  <cp:contentStatus/>
  <cp:revision>1</cp:revision>
</cp:coreProperties>
</file>