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1"/>
  </bookViews>
  <sheets>
    <sheet name="tabela 3" sheetId="1" r:id="rId1"/>
    <sheet name="tabela 4" sheetId="2" r:id="rId2"/>
  </sheets>
  <definedNames>
    <definedName name="Budżet_miasta">#REF!</definedName>
    <definedName name="Cel_programu">#REF!</definedName>
    <definedName name="Jednostka_organizacyjna_odpowiedzialna_za_realizację_programu">#REF!</definedName>
    <definedName name="Lp.">#REF!</definedName>
    <definedName name="Łączne_nakłady_finansowe_na_program">#REF!</definedName>
    <definedName name="Nazwa_programu">#REF!</definedName>
    <definedName name="_xlnm.Print_Area" localSheetId="1">'tabela 4'!$A$1:$H$38</definedName>
    <definedName name="Okres_realizacji_programu">#REF!</definedName>
    <definedName name="Środki_pochodzące_z_Europejskiego_Funduszu_Rezwoju_Regionalnego">#REF!</definedName>
    <definedName name="Uwagi">#REF!</definedName>
    <definedName name="Wysokość_wydatków_w_latach">#REF!</definedName>
  </definedNames>
  <calcPr fullCalcOnLoad="1"/>
</workbook>
</file>

<file path=xl/sharedStrings.xml><?xml version="1.0" encoding="utf-8"?>
<sst xmlns="http://schemas.openxmlformats.org/spreadsheetml/2006/main" count="162" uniqueCount="127">
  <si>
    <t>Lp.</t>
  </si>
  <si>
    <t>Nazwa zadania</t>
  </si>
  <si>
    <t>Kwota brutto w zł</t>
  </si>
  <si>
    <t>1.3</t>
  </si>
  <si>
    <t>Remont ul. Polnej I etap (droga powiatowa)</t>
  </si>
  <si>
    <t>1.4</t>
  </si>
  <si>
    <t>Remont ul. Chrobrego</t>
  </si>
  <si>
    <t>1.5</t>
  </si>
  <si>
    <t>1.6</t>
  </si>
  <si>
    <t xml:space="preserve">Budowa ul. Wisłostrada, chodnika i ścieżki rowerowej </t>
  </si>
  <si>
    <t>1.7</t>
  </si>
  <si>
    <t>Modernizacja ul. Przemysłowej</t>
  </si>
  <si>
    <t>Przebudowa ul. Świętej Barbary</t>
  </si>
  <si>
    <t>Przebudowa ul. Zakładowej</t>
  </si>
  <si>
    <t>RAZEM Dz. 801, rozdz.80195</t>
  </si>
  <si>
    <t>Oświetlenie ulic - zakres inwestycyjny</t>
  </si>
  <si>
    <t>Budowa Domu Pogrzebowego</t>
  </si>
  <si>
    <t>Adaptacja zespołu parkowo - zamkowego w Dzikowie dla potrzeb Muzeum Historycznego Miasta Tarnobrzega</t>
  </si>
  <si>
    <t>RAZEM Dz. 600, rozdz.60015</t>
  </si>
  <si>
    <t>1.20</t>
  </si>
  <si>
    <t>OGÓŁEM</t>
  </si>
  <si>
    <t>Wykup nieruchomości</t>
  </si>
  <si>
    <t>Zakupy inwestycyjne w Urzędzie Miasta Tarnobrzeg</t>
  </si>
  <si>
    <t>Podwyższenie kapitału zakładowego TTBS</t>
  </si>
  <si>
    <t>Dz. 803, Rozdz. 80395</t>
  </si>
  <si>
    <t>Dotacja celowa na dofinansowanie i uznanie kosztów realizacji inwestycji i zakupów Państwowej Wyższej Szkoły Zawodowej w Tarnobrzegu</t>
  </si>
  <si>
    <t>2010 rok</t>
  </si>
  <si>
    <t xml:space="preserve">Wkład własny </t>
  </si>
  <si>
    <t>Całkowita wartość projektu w zł</t>
  </si>
  <si>
    <t>Dochody planowane</t>
  </si>
  <si>
    <t>Wydatki planowane</t>
  </si>
  <si>
    <r>
      <t>EFRR (</t>
    </r>
    <r>
      <rPr>
        <sz val="10"/>
        <rFont val="Arial"/>
        <family val="2"/>
      </rPr>
      <t>§</t>
    </r>
    <r>
      <rPr>
        <sz val="10"/>
        <rFont val="Arial"/>
        <family val="0"/>
      </rPr>
      <t xml:space="preserve">6298) </t>
    </r>
  </si>
  <si>
    <t>Modernizacja infrastruktury Miejskiego Ośrodka Pomocy Rodzinie w Tarnobrzegu</t>
  </si>
  <si>
    <t>Modernizacja drogi woj. Nr 871 przebiegającej przez Tarnobrzeg (Dz 600 Rozdz 60015)</t>
  </si>
  <si>
    <t>Budowa Tarnobrzeskiego Parku Przemysłowo-Technologicznego w Tarnobrzegu</t>
  </si>
  <si>
    <t>Termomodernizacja obiektów dydaktycznych Szkoły Podstawowej nr 10 w Tarnobrzegu</t>
  </si>
  <si>
    <t>Budowa Tarnobrzeskiego Parku Przemysłowo-Technologicznego w Tarnobrzegu [Dz 750, Rozdz 75095]</t>
  </si>
  <si>
    <t>Adaptacja zespołu parkowo - zamkowego w Dzikowie dla potrzeb Muzeum Historycznego Miasta Tarnobrzeg [Dz 921. Rozdz 92195]</t>
  </si>
  <si>
    <t>7.1</t>
  </si>
  <si>
    <t>Podniesienie jakości kształcenia w Zespole Szkół Ponadgimnazjalnych  Nr 1 w Tarnobrzegu poprzez zakup wyposażenia oraz budowę bazy sportowej</t>
  </si>
  <si>
    <t>Budowa Stadionu w Tarnobrzegu</t>
  </si>
  <si>
    <t>Budowa Euroboiska na Osiedlu Serbinów w Tarnobrzegu</t>
  </si>
  <si>
    <t>RAZEM</t>
  </si>
  <si>
    <t>Podwyższenie kapitału zakładowego PGK</t>
  </si>
  <si>
    <t>Modernizacja drogi woj. Nr 871 przebiegającej przez Tarnobrzeg (ul. Sienkiewicza i ul. Sikorskiego)</t>
  </si>
  <si>
    <t>Poprawa powiązań komunikacyjnych regionu poprzez modernizację dróg gminnych ul. Targowa z rondem w ul. Piłsudskiego i ul. Szerokiej, z ul. Szpitalną wraz ze skrzyżowaniem z ul. Mickiewicza w formie ronda</t>
  </si>
  <si>
    <t>Poprawa układu komunikacyjnego regionu poprzez modernizację dróg powiatowych w ul. Niepodległości i 1 Maja w Tarnobrzegu</t>
  </si>
  <si>
    <t>suma EFRR + wkład własny</t>
  </si>
  <si>
    <t>Modernizacja infrastruktury Miejskiego Ośrodka Pomocy Rodzinie w Tarnobrzegu [Dz 900. Rozdz 90095]</t>
  </si>
  <si>
    <t>RAZEM Dz. 720, rozdz.72095</t>
  </si>
  <si>
    <t>Budowa Stadionu w Tarnobrzegu [Dz 926. Rozdz 92695]</t>
  </si>
  <si>
    <t>Budowa Euroboiska na Osiedlu Serbinów w Tarnobrzegu [Dz. 926, rozdz. 92601]</t>
  </si>
  <si>
    <t>Przebudowa drogi wojewódzkiej Nr 723 w Tarnobrzegu (ul. Warszawska)</t>
  </si>
  <si>
    <t>Rozbudowa Zakładu Pielęgnacyjnego w Tarnobrzegu</t>
  </si>
  <si>
    <t>Poprawa powiązań komunikacyjnych regionu poprzez modernizację dróg powiatowych: ul. Sobowska wraz z rozwiązaniem skrzyżowania z ul. Warszawską - sygnalizacja świetlna, oraz ul. Szlachecka</t>
  </si>
  <si>
    <t>Dotacja celowa na dofinansowanie zakupów inwestycyjnych dla Wojewódzkiego Szpitala w Tarnobrzegu</t>
  </si>
  <si>
    <t xml:space="preserve">Rewitalizacja terenów poprzemysłowych poprzez budowę stanicy wodniackiej nad Jeziorem Machowskim wraz z infrastrukturą drogową, wod-kan, infrastrukturą plaż </t>
  </si>
  <si>
    <t>Razem Dz. 758. Rozdz 75814</t>
  </si>
  <si>
    <t>Dz. 754 Rozdz. 75412</t>
  </si>
  <si>
    <t>Dz. 801, Rozdz. 80195</t>
  </si>
  <si>
    <t>Dz. 851, Rozdz. 85195</t>
  </si>
  <si>
    <t>Dz. 900, Rozdz. 90015</t>
  </si>
  <si>
    <t>Dz. 900, Rozdz. 90095</t>
  </si>
  <si>
    <t>RAZEM Dz. 900, Rozdz. 90095</t>
  </si>
  <si>
    <t>Dz. 921, Rozdz. 92195</t>
  </si>
  <si>
    <t>Dz. 926 Rozdz. 92695</t>
  </si>
  <si>
    <t>Dz. 926, Rozdz. 92601</t>
  </si>
  <si>
    <t>Poprawa poziomu bezpieczeństwa w regionie poprzez zakup sprzętu ratowniczo-gaśniczego dla jednostek Ochotniczych Straży Pożarnych z terenu miasta Tarnobrzeg i powiatu tarnobrzeskiego</t>
  </si>
  <si>
    <t>Budowa boiska wielofunkcyjnego ogólnodostępnego dla dzieci i młodzieży przy Zespole Szkół w Tarnobrzegu ul. Kopernika 1</t>
  </si>
  <si>
    <t>Poprawa poziomu bezpieczeństwa w regionie poprzez zakup sprzętu ratowniczo-gaśniczego dla jednostek Ochotniczych Straży Pożarnych z terenu miasta Tarnobrzeg i powiatu tarnobrzeskiego [Dz 754. Rozdz 75412]</t>
  </si>
  <si>
    <t>Termomodernizacja Szkoły nr 10 [Dz 801. Rozdz 80195]</t>
  </si>
  <si>
    <t>Poprawa powiązań komunikacyjnych regionu poprzez modernizację dróg powiatowych: ul. Sobowska wraz z rozwiązaniem skrzyżowania z ul. Warszawską - sygnalizacja świetlna oraz ul. Szlachecka [Dz 600 Rozdz 60015]</t>
  </si>
  <si>
    <t>Poprawa układu komunikacyjnego regionu poprzez modernizacje dróg powiatowych w ul. Niepodległości i 1 Maja w Tarnobrzegu [Dz 600 Rozdz 60015]</t>
  </si>
  <si>
    <t>Poprawa układu komunikacyjnego regionu poprzez modernizacje dróg gminnych ul. Targowa z rondem w ul. Piłsudskiego i ul. Szerokiej z ul. Szpitalną wraz ze skrzyzowaniem ul. Mickiewicza (Dz 600, Rozdz 60016)</t>
  </si>
  <si>
    <t>Budowa zintegrowanego systemu zarządzania Gminą Tarnobrzeg w oparciu o system informacji o terenie GIS [Dz 720, Rozdz 72095]</t>
  </si>
  <si>
    <t>Rewitalizacja terenów poprzemysłowych poprzez budowę stanicy wodniackiej nad Jeziorem Machowskim [Dz. 926, rozdz. 92695]</t>
  </si>
  <si>
    <t>Rewitalizacja terenów poprzemysłowych - budowa plaż przy Jeziorze Machowskim wraz z infastrukturą drogową, wod-kan i inną [Dz. 926, rozdz. 92695]</t>
  </si>
  <si>
    <t>Adaptacja do potrzeb działań usługowo-gospodarczych budynku internatu przy ul. Kopernika [Dz 852. Rozdz 85295]</t>
  </si>
  <si>
    <t>Adaptacja do potrzeb działań usługowo-gospodarczych budynku internatu przy ul. Kopernika</t>
  </si>
  <si>
    <t>Przebudowa drogii wojewódzkiej Nr 723 w Tarnobrzegu (ul. Warszawska) [Dz 600 Rozdz 60015]</t>
  </si>
  <si>
    <t>wkład innych jst (§6640)</t>
  </si>
  <si>
    <t>Dz. 600, Rozdz.60015</t>
  </si>
  <si>
    <r>
      <t xml:space="preserve">SM Siarkowiec Oś. Przywiśle.  </t>
    </r>
    <r>
      <rPr>
        <sz val="11"/>
        <color indexed="8"/>
        <rFont val="Arial"/>
        <family val="2"/>
      </rPr>
      <t xml:space="preserve"> Wykonanie parkingów oraz chodników wzdłuż drogi przy ul. Skalna Góra nr 2, 4, 6, na działkach: 340/2, 3722/11, 3722/15, w tym modernizacja 18 szt. miejsc postojowych dla samochodów osobowych</t>
    </r>
  </si>
  <si>
    <r>
      <t>SM Siarkowiec Oś. Bogdanówka.</t>
    </r>
    <r>
      <rPr>
        <sz val="11"/>
        <rFont val="Arial"/>
        <family val="2"/>
      </rPr>
      <t xml:space="preserve"> Wykonanie parkingów, chodników oraz drogi wzdłuż ul. Kazimierza Wielkiego</t>
    </r>
  </si>
  <si>
    <r>
      <t xml:space="preserve">SM Siarkowiec Oś. Siarkowiec. </t>
    </r>
    <r>
      <rPr>
        <sz val="11"/>
        <rFont val="Arial"/>
        <family val="2"/>
      </rPr>
      <t>Wykonanie parkingów dla samochodów osobowych na 10 stanowiskach przy budynkach ul. Kopernika 11, 13, 15</t>
    </r>
  </si>
  <si>
    <r>
      <t xml:space="preserve">TSM Oś. Serbinów Boczna </t>
    </r>
    <r>
      <rPr>
        <sz val="11"/>
        <rFont val="Arial"/>
        <family val="2"/>
      </rPr>
      <t>ul. Konstytucji 3 maja</t>
    </r>
  </si>
  <si>
    <r>
      <t>TSM Oś. Siarkowiec</t>
    </r>
    <r>
      <rPr>
        <sz val="11"/>
        <rFont val="Arial"/>
        <family val="2"/>
      </rPr>
      <t xml:space="preserve"> Parkingi ul. Kopernika 7</t>
    </r>
  </si>
  <si>
    <r>
      <t xml:space="preserve">TSM Oś. Dzików </t>
    </r>
    <r>
      <rPr>
        <sz val="11"/>
        <rFont val="Arial"/>
        <family val="2"/>
      </rPr>
      <t>Parkingi ul. Marczaka</t>
    </r>
  </si>
  <si>
    <r>
      <t>TSM Oś. Przywiśle</t>
    </r>
    <r>
      <rPr>
        <sz val="11"/>
        <rFont val="Arial"/>
        <family val="2"/>
      </rPr>
      <t xml:space="preserve"> Parkingi ul. Skalna Góra 13-15</t>
    </r>
  </si>
  <si>
    <r>
      <t xml:space="preserve">Oś Miechocin. </t>
    </r>
    <r>
      <rPr>
        <sz val="11"/>
        <rFont val="Arial"/>
        <family val="2"/>
      </rPr>
      <t>Ul. St. Orła (cześć) ul. Czerwonego Krzyża</t>
    </r>
  </si>
  <si>
    <r>
      <t xml:space="preserve">Oś Mokrzyszów. </t>
    </r>
    <r>
      <rPr>
        <sz val="11"/>
        <rFont val="Arial"/>
        <family val="2"/>
      </rPr>
      <t>Ul. Zamkowa chodnik</t>
    </r>
  </si>
  <si>
    <r>
      <t xml:space="preserve">Oś. Serbinów. </t>
    </r>
    <r>
      <rPr>
        <sz val="11"/>
        <rFont val="Arial"/>
        <family val="2"/>
      </rPr>
      <t>Ul. Gwarków, ul. Sztygarów remont i nawierzchnia bitumiczna</t>
    </r>
  </si>
  <si>
    <r>
      <t>Oś. Sobów.</t>
    </r>
    <r>
      <rPr>
        <sz val="11"/>
        <rFont val="Arial"/>
        <family val="2"/>
      </rPr>
      <t xml:space="preserve"> Budowa chodnika w ul. Bema + nawierzchnia</t>
    </r>
  </si>
  <si>
    <r>
      <t xml:space="preserve">Oś. Wielopole. </t>
    </r>
    <r>
      <rPr>
        <sz val="11"/>
        <rFont val="Arial"/>
        <family val="2"/>
      </rPr>
      <t xml:space="preserve">Budowa ulic na oś. Borek. </t>
    </r>
  </si>
  <si>
    <t xml:space="preserve">Dz.600 Rozdz. 60016 </t>
  </si>
  <si>
    <t xml:space="preserve">Dz.700 Rozdz. 70005 </t>
  </si>
  <si>
    <t xml:space="preserve">Dz.720 Rozdz. 72095 </t>
  </si>
  <si>
    <t>Dz. 750 Rozdz. 75023</t>
  </si>
  <si>
    <t>Dz. 750 Rozdz. 75095</t>
  </si>
  <si>
    <t>Dz. 754 Rozdz. 75411</t>
  </si>
  <si>
    <t>Zakup skokochronu</t>
  </si>
  <si>
    <t>Zakup zestawu ratowniczego dla OSP Sobów</t>
  </si>
  <si>
    <t>Razem Dz. 754 Rozdz. 75412</t>
  </si>
  <si>
    <t>Dz. 754 Rozdz. 75478</t>
  </si>
  <si>
    <t>Odtworzenie infrastruktury zniszczonej w czasie powodzi w maju i czerwcu 2010 r. w PSP</t>
  </si>
  <si>
    <t>Dz. 758 Rozdz. 75814</t>
  </si>
  <si>
    <t>Podwyższenie kapitału zakładowego MKS Tarnobrzeg</t>
  </si>
  <si>
    <t>Dz. 801, Rozdz. 80101</t>
  </si>
  <si>
    <t>"Radosna szkoła" utworzenie szkolnych placów zabaw w szkołach podstawowych i ogólnokształcących szkołach muzycznych I stopnia</t>
  </si>
  <si>
    <t>Dz. 851, Rozdz. 85121</t>
  </si>
  <si>
    <t>Dz. 851, Rozdz. 85154</t>
  </si>
  <si>
    <t>Dz. 900, Rozdz. 90019</t>
  </si>
  <si>
    <t>Budowa pomnika prof.. Stanisława Pawłowskiego w Tarnobrzegu</t>
  </si>
  <si>
    <t>RAZEM Dz. 921, Rozdz. 92195</t>
  </si>
  <si>
    <t>Dz. 926, Rozdz. 92604</t>
  </si>
  <si>
    <t>Razem Dz. 926 Rozdz. 92695</t>
  </si>
  <si>
    <t>Dz. 852, Rozdz. 85202</t>
  </si>
  <si>
    <t>Modernizacja systemu sygnalizacji pożarowej w DPS ul. Kurasia</t>
  </si>
  <si>
    <t>Dotacja celowa dla OSiR w Tarnobrzegu na zakup maszyny do pielegnacji sztucznej trawy</t>
  </si>
  <si>
    <t>Budowa monitoringu</t>
  </si>
  <si>
    <t>Rewitalizacja terenów poprzemysłowych poprzez budowę plaż nad Jeziorem Machowskim wraz z infrastrukturą drogową, wod-kan i inną</t>
  </si>
  <si>
    <t>Tabela nr 3</t>
  </si>
  <si>
    <t>Tabela nr 4</t>
  </si>
  <si>
    <t>Plan wydatków majątkowych na 2011 rok</t>
  </si>
  <si>
    <t>Dz. 852, Rozdz. 85295</t>
  </si>
  <si>
    <t xml:space="preserve">Informatyzacja Urzędu. Projekt pn: Budowa zintegrowanego systemu zarządzania gminą Tarnobrzeg w oparciu o system informacji o terenie (GiS) - </t>
  </si>
  <si>
    <t>PLAN WYDATKÓW MAJĄTKOWYCH REALIZOWANYCH ZE ŚRODKÓW POCHODZĄCYCH Z EUROPEJSKIEGO FUNDUSZU ROZWOJU REGIONALNEGO w roku 2011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</si>
</sst>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\ &quot;zł&quot;"/>
    <numFmt numFmtId="172" formatCode="#,##0.000"/>
  </numFmts>
  <fonts count="48">
    <font>
      <sz val="10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0" xfId="0" applyNumberFormat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7" fillId="0" borderId="0" xfId="52" applyBorder="1" applyAlignment="1">
      <alignment/>
      <protection/>
    </xf>
    <xf numFmtId="0" fontId="27" fillId="0" borderId="0" xfId="52">
      <alignment/>
      <protection/>
    </xf>
    <xf numFmtId="0" fontId="46" fillId="0" borderId="20" xfId="52" applyFont="1" applyBorder="1" applyAlignment="1">
      <alignment horizontal="center" vertical="center"/>
      <protection/>
    </xf>
    <xf numFmtId="0" fontId="46" fillId="0" borderId="11" xfId="52" applyFont="1" applyBorder="1" applyAlignment="1">
      <alignment horizontal="center" vertical="center" wrapText="1"/>
      <protection/>
    </xf>
    <xf numFmtId="0" fontId="46" fillId="0" borderId="21" xfId="52" applyFont="1" applyBorder="1" applyAlignment="1">
      <alignment horizontal="center" vertical="center" wrapText="1"/>
      <protection/>
    </xf>
    <xf numFmtId="0" fontId="1" fillId="0" borderId="22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horizontal="right"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46" fillId="0" borderId="23" xfId="52" applyFont="1" applyBorder="1" applyAlignment="1">
      <alignment horizontal="right" vertical="center"/>
      <protection/>
    </xf>
    <xf numFmtId="0" fontId="46" fillId="0" borderId="22" xfId="52" applyFont="1" applyBorder="1" applyAlignment="1">
      <alignment horizontal="right" vertical="center"/>
      <protection/>
    </xf>
    <xf numFmtId="0" fontId="46" fillId="0" borderId="10" xfId="52" applyFont="1" applyBorder="1" applyAlignment="1">
      <alignment horizontal="left" vertical="center" wrapText="1"/>
      <protection/>
    </xf>
    <xf numFmtId="3" fontId="46" fillId="0" borderId="23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49" fontId="46" fillId="0" borderId="22" xfId="52" applyNumberFormat="1" applyFont="1" applyBorder="1" applyAlignment="1">
      <alignment horizontal="right" vertical="center"/>
      <protection/>
    </xf>
    <xf numFmtId="3" fontId="5" fillId="0" borderId="23" xfId="52" applyNumberFormat="1" applyFont="1" applyBorder="1" applyAlignment="1">
      <alignment horizontal="right" vertical="center"/>
      <protection/>
    </xf>
    <xf numFmtId="3" fontId="5" fillId="0" borderId="23" xfId="52" applyNumberFormat="1" applyFont="1" applyFill="1" applyBorder="1" applyAlignment="1">
      <alignment horizontal="right" vertical="center"/>
      <protection/>
    </xf>
    <xf numFmtId="0" fontId="47" fillId="0" borderId="24" xfId="52" applyFont="1" applyBorder="1" applyAlignment="1">
      <alignment horizontal="right" vertical="center"/>
      <protection/>
    </xf>
    <xf numFmtId="0" fontId="4" fillId="0" borderId="25" xfId="52" applyFont="1" applyBorder="1" applyAlignment="1">
      <alignment horizontal="left" vertical="center" wrapText="1"/>
      <protection/>
    </xf>
    <xf numFmtId="3" fontId="4" fillId="0" borderId="26" xfId="52" applyNumberFormat="1" applyFont="1" applyBorder="1" applyAlignment="1">
      <alignment horizontal="right" vertical="center"/>
      <protection/>
    </xf>
    <xf numFmtId="0" fontId="41" fillId="0" borderId="0" xfId="52" applyFont="1">
      <alignment/>
      <protection/>
    </xf>
    <xf numFmtId="0" fontId="2" fillId="0" borderId="20" xfId="52" applyFont="1" applyBorder="1" applyAlignment="1">
      <alignment horizontal="right" vertical="center"/>
      <protection/>
    </xf>
    <xf numFmtId="0" fontId="4" fillId="0" borderId="11" xfId="52" applyFont="1" applyBorder="1" applyAlignment="1">
      <alignment horizontal="left" vertical="center" wrapText="1"/>
      <protection/>
    </xf>
    <xf numFmtId="3" fontId="0" fillId="0" borderId="21" xfId="52" applyNumberFormat="1" applyFont="1" applyBorder="1" applyAlignment="1">
      <alignment horizontal="right" vertical="center"/>
      <protection/>
    </xf>
    <xf numFmtId="0" fontId="46" fillId="0" borderId="27" xfId="52" applyFont="1" applyBorder="1" applyAlignment="1">
      <alignment horizontal="right" vertical="center"/>
      <protection/>
    </xf>
    <xf numFmtId="3" fontId="5" fillId="0" borderId="21" xfId="52" applyNumberFormat="1" applyFont="1" applyBorder="1" applyAlignment="1">
      <alignment horizontal="right" vertical="center"/>
      <protection/>
    </xf>
    <xf numFmtId="0" fontId="46" fillId="0" borderId="24" xfId="52" applyFont="1" applyBorder="1" applyAlignment="1">
      <alignment horizontal="right" vertical="center"/>
      <protection/>
    </xf>
    <xf numFmtId="3" fontId="47" fillId="0" borderId="26" xfId="52" applyNumberFormat="1" applyFont="1" applyBorder="1" applyAlignment="1">
      <alignment horizontal="right" vertical="center"/>
      <protection/>
    </xf>
    <xf numFmtId="3" fontId="46" fillId="0" borderId="21" xfId="52" applyNumberFormat="1" applyFont="1" applyBorder="1" applyAlignment="1">
      <alignment horizontal="right" vertical="center"/>
      <protection/>
    </xf>
    <xf numFmtId="3" fontId="47" fillId="0" borderId="23" xfId="52" applyNumberFormat="1" applyFont="1" applyBorder="1" applyAlignment="1">
      <alignment horizontal="right" vertical="center"/>
      <protection/>
    </xf>
    <xf numFmtId="3" fontId="47" fillId="0" borderId="23" xfId="52" applyNumberFormat="1" applyFont="1" applyFill="1" applyBorder="1" applyAlignment="1">
      <alignment horizontal="right" vertical="center"/>
      <protection/>
    </xf>
    <xf numFmtId="0" fontId="0" fillId="0" borderId="22" xfId="52" applyFont="1" applyBorder="1" applyAlignment="1">
      <alignment horizontal="right" vertical="center"/>
      <protection/>
    </xf>
    <xf numFmtId="0" fontId="0" fillId="0" borderId="24" xfId="52" applyFont="1" applyBorder="1" applyAlignment="1">
      <alignment horizontal="right" vertical="center"/>
      <protection/>
    </xf>
    <xf numFmtId="0" fontId="5" fillId="0" borderId="25" xfId="52" applyFont="1" applyBorder="1" applyAlignment="1">
      <alignment horizontal="left" vertical="center" wrapText="1"/>
      <protection/>
    </xf>
    <xf numFmtId="3" fontId="46" fillId="0" borderId="26" xfId="52" applyNumberFormat="1" applyFont="1" applyFill="1" applyBorder="1" applyAlignment="1">
      <alignment horizontal="right" vertical="center"/>
      <protection/>
    </xf>
    <xf numFmtId="0" fontId="47" fillId="0" borderId="19" xfId="52" applyFont="1" applyBorder="1" applyAlignment="1">
      <alignment horizontal="left" vertical="center" wrapText="1"/>
      <protection/>
    </xf>
    <xf numFmtId="3" fontId="47" fillId="0" borderId="28" xfId="52" applyNumberFormat="1" applyFont="1" applyBorder="1" applyAlignment="1">
      <alignment horizontal="right" vertical="center"/>
      <protection/>
    </xf>
    <xf numFmtId="0" fontId="46" fillId="0" borderId="29" xfId="52" applyFont="1" applyBorder="1" applyAlignment="1">
      <alignment horizontal="right" vertical="center"/>
      <protection/>
    </xf>
    <xf numFmtId="0" fontId="47" fillId="0" borderId="30" xfId="52" applyFont="1" applyBorder="1" applyAlignment="1">
      <alignment horizontal="left" vertical="center" wrapText="1"/>
      <protection/>
    </xf>
    <xf numFmtId="3" fontId="47" fillId="0" borderId="31" xfId="52" applyNumberFormat="1" applyFont="1" applyBorder="1" applyAlignment="1">
      <alignment horizontal="right" vertical="center"/>
      <protection/>
    </xf>
    <xf numFmtId="49" fontId="5" fillId="0" borderId="32" xfId="52" applyNumberFormat="1" applyFont="1" applyBorder="1" applyAlignment="1">
      <alignment vertical="center" wrapText="1"/>
      <protection/>
    </xf>
    <xf numFmtId="3" fontId="46" fillId="0" borderId="26" xfId="52" applyNumberFormat="1" applyFont="1" applyBorder="1" applyAlignment="1">
      <alignment horizontal="right" vertical="center"/>
      <protection/>
    </xf>
    <xf numFmtId="49" fontId="5" fillId="0" borderId="33" xfId="52" applyNumberFormat="1" applyFont="1" applyBorder="1" applyAlignment="1">
      <alignment horizontal="left" vertical="center" wrapText="1"/>
      <protection/>
    </xf>
    <xf numFmtId="0" fontId="46" fillId="0" borderId="30" xfId="52" applyFont="1" applyBorder="1" applyAlignment="1">
      <alignment horizontal="left" vertical="center" wrapText="1"/>
      <protection/>
    </xf>
    <xf numFmtId="0" fontId="46" fillId="0" borderId="34" xfId="52" applyFont="1" applyBorder="1" applyAlignment="1">
      <alignment horizontal="left" vertical="center" wrapText="1"/>
      <protection/>
    </xf>
    <xf numFmtId="3" fontId="46" fillId="0" borderId="23" xfId="52" applyNumberFormat="1" applyFont="1" applyFill="1" applyBorder="1" applyAlignment="1">
      <alignment horizontal="right" vertical="center"/>
      <protection/>
    </xf>
    <xf numFmtId="0" fontId="46" fillId="0" borderId="19" xfId="52" applyFont="1" applyBorder="1" applyAlignment="1">
      <alignment horizontal="left" vertical="center" wrapText="1"/>
      <protection/>
    </xf>
    <xf numFmtId="3" fontId="4" fillId="0" borderId="15" xfId="52" applyNumberFormat="1" applyFont="1" applyBorder="1">
      <alignment/>
      <protection/>
    </xf>
    <xf numFmtId="0" fontId="27" fillId="0" borderId="0" xfId="52" applyAlignment="1">
      <alignment wrapText="1"/>
      <protection/>
    </xf>
    <xf numFmtId="3" fontId="27" fillId="0" borderId="0" xfId="52" applyNumberFormat="1" applyFont="1">
      <alignment/>
      <protection/>
    </xf>
    <xf numFmtId="0" fontId="46" fillId="0" borderId="10" xfId="52" applyFont="1" applyFill="1" applyBorder="1" applyAlignment="1">
      <alignment horizontal="left" vertical="center" wrapText="1"/>
      <protection/>
    </xf>
    <xf numFmtId="0" fontId="5" fillId="0" borderId="19" xfId="52" applyFont="1" applyFill="1" applyBorder="1" applyAlignment="1">
      <alignment horizontal="left" vertical="center" wrapText="1"/>
      <protection/>
    </xf>
    <xf numFmtId="3" fontId="4" fillId="0" borderId="28" xfId="52" applyNumberFormat="1" applyFont="1" applyFill="1" applyBorder="1" applyAlignment="1">
      <alignment horizontal="right" vertical="center"/>
      <protection/>
    </xf>
    <xf numFmtId="3" fontId="3" fillId="0" borderId="15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0" fontId="41" fillId="0" borderId="0" xfId="52" applyFont="1">
      <alignment/>
      <protection/>
    </xf>
    <xf numFmtId="3" fontId="4" fillId="0" borderId="23" xfId="52" applyNumberFormat="1" applyFont="1" applyBorder="1" applyAlignment="1">
      <alignment horizontal="right" vertic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35" xfId="52" applyFont="1" applyBorder="1" applyAlignment="1">
      <alignment horizontal="center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7.00390625" style="45" customWidth="1"/>
    <col min="2" max="2" width="5.57421875" style="45" bestFit="1" customWidth="1"/>
    <col min="3" max="3" width="70.28125" style="45" customWidth="1"/>
    <col min="4" max="4" width="14.421875" style="45" customWidth="1"/>
    <col min="5" max="16384" width="9.140625" style="45" customWidth="1"/>
  </cols>
  <sheetData>
    <row r="1" ht="14.25">
      <c r="D1" s="45" t="s">
        <v>121</v>
      </c>
    </row>
    <row r="2" spans="2:3" ht="15">
      <c r="B2" s="103" t="s">
        <v>123</v>
      </c>
      <c r="C2" s="103"/>
    </row>
    <row r="3" spans="2:4" ht="15" thickBot="1">
      <c r="B3" s="44"/>
      <c r="C3" s="44"/>
      <c r="D3" s="44"/>
    </row>
    <row r="4" spans="2:4" ht="28.5">
      <c r="B4" s="46" t="s">
        <v>0</v>
      </c>
      <c r="C4" s="47" t="s">
        <v>1</v>
      </c>
      <c r="D4" s="48" t="s">
        <v>2</v>
      </c>
    </row>
    <row r="5" spans="2:4" ht="14.25">
      <c r="B5" s="49">
        <v>1</v>
      </c>
      <c r="C5" s="50">
        <v>2</v>
      </c>
      <c r="D5" s="51">
        <v>3</v>
      </c>
    </row>
    <row r="6" spans="2:4" ht="15.75">
      <c r="B6" s="52">
        <v>1</v>
      </c>
      <c r="C6" s="53" t="s">
        <v>81</v>
      </c>
      <c r="D6" s="54"/>
    </row>
    <row r="7" spans="2:4" ht="28.5">
      <c r="B7" s="55">
        <v>1.1</v>
      </c>
      <c r="C7" s="58" t="s">
        <v>44</v>
      </c>
      <c r="D7" s="57">
        <v>24727116</v>
      </c>
    </row>
    <row r="8" spans="2:4" ht="42.75">
      <c r="B8" s="55">
        <v>1.2</v>
      </c>
      <c r="C8" s="56" t="s">
        <v>54</v>
      </c>
      <c r="D8" s="57">
        <v>4855863</v>
      </c>
    </row>
    <row r="9" spans="2:4" ht="28.5">
      <c r="B9" s="55">
        <v>1.3</v>
      </c>
      <c r="C9" s="56" t="s">
        <v>46</v>
      </c>
      <c r="D9" s="60">
        <v>3162946</v>
      </c>
    </row>
    <row r="10" spans="2:4" ht="28.5">
      <c r="B10" s="55">
        <v>1.4</v>
      </c>
      <c r="C10" s="56" t="s">
        <v>52</v>
      </c>
      <c r="D10" s="57">
        <v>440031</v>
      </c>
    </row>
    <row r="11" spans="2:4" ht="14.25" hidden="1">
      <c r="B11" s="55" t="s">
        <v>3</v>
      </c>
      <c r="C11" s="56" t="s">
        <v>4</v>
      </c>
      <c r="D11" s="57">
        <v>0</v>
      </c>
    </row>
    <row r="12" spans="2:4" ht="14.25" hidden="1">
      <c r="B12" s="55" t="s">
        <v>5</v>
      </c>
      <c r="C12" s="56" t="s">
        <v>6</v>
      </c>
      <c r="D12" s="57">
        <v>0</v>
      </c>
    </row>
    <row r="13" spans="2:4" ht="14.25" hidden="1">
      <c r="B13" s="55" t="s">
        <v>7</v>
      </c>
      <c r="C13" s="56" t="s">
        <v>9</v>
      </c>
      <c r="D13" s="57">
        <v>0</v>
      </c>
    </row>
    <row r="14" spans="2:4" ht="14.25" hidden="1">
      <c r="B14" s="55" t="s">
        <v>8</v>
      </c>
      <c r="C14" s="56" t="s">
        <v>11</v>
      </c>
      <c r="D14" s="57">
        <v>0</v>
      </c>
    </row>
    <row r="15" spans="2:4" ht="14.25" hidden="1">
      <c r="B15" s="55" t="s">
        <v>10</v>
      </c>
      <c r="C15" s="56" t="s">
        <v>12</v>
      </c>
      <c r="D15" s="57">
        <v>0</v>
      </c>
    </row>
    <row r="16" spans="2:4" ht="15">
      <c r="B16" s="55">
        <v>1.5</v>
      </c>
      <c r="C16" s="53" t="s">
        <v>93</v>
      </c>
      <c r="D16" s="60">
        <v>1910000</v>
      </c>
    </row>
    <row r="17" spans="2:4" ht="14.25">
      <c r="B17" s="59" t="s">
        <v>8</v>
      </c>
      <c r="C17" s="56" t="s">
        <v>13</v>
      </c>
      <c r="D17" s="57">
        <v>500000</v>
      </c>
    </row>
    <row r="18" spans="2:4" ht="57.75" hidden="1">
      <c r="B18" s="55">
        <v>1.12</v>
      </c>
      <c r="C18" s="53" t="s">
        <v>82</v>
      </c>
      <c r="D18" s="60">
        <v>0</v>
      </c>
    </row>
    <row r="19" spans="2:4" ht="29.25" hidden="1">
      <c r="B19" s="55">
        <v>1.13</v>
      </c>
      <c r="C19" s="53" t="s">
        <v>83</v>
      </c>
      <c r="D19" s="60">
        <v>0</v>
      </c>
    </row>
    <row r="20" spans="2:4" ht="43.5" hidden="1">
      <c r="B20" s="55">
        <v>1.14</v>
      </c>
      <c r="C20" s="53" t="s">
        <v>84</v>
      </c>
      <c r="D20" s="60">
        <v>0</v>
      </c>
    </row>
    <row r="21" spans="2:4" ht="15" hidden="1">
      <c r="B21" s="55">
        <v>1.15</v>
      </c>
      <c r="C21" s="53" t="s">
        <v>85</v>
      </c>
      <c r="D21" s="60">
        <v>0</v>
      </c>
    </row>
    <row r="22" spans="2:4" ht="15" hidden="1">
      <c r="B22" s="55">
        <v>1.16</v>
      </c>
      <c r="C22" s="53" t="s">
        <v>86</v>
      </c>
      <c r="D22" s="60">
        <v>0</v>
      </c>
    </row>
    <row r="23" spans="2:4" ht="15" hidden="1">
      <c r="B23" s="55">
        <v>1.17</v>
      </c>
      <c r="C23" s="53" t="s">
        <v>87</v>
      </c>
      <c r="D23" s="60">
        <v>0</v>
      </c>
    </row>
    <row r="24" spans="2:4" ht="15" hidden="1">
      <c r="B24" s="55">
        <v>1.18</v>
      </c>
      <c r="C24" s="53" t="s">
        <v>88</v>
      </c>
      <c r="D24" s="60">
        <v>0</v>
      </c>
    </row>
    <row r="25" spans="2:4" ht="15" hidden="1">
      <c r="B25" s="55">
        <v>1.19</v>
      </c>
      <c r="C25" s="53" t="s">
        <v>89</v>
      </c>
      <c r="D25" s="60">
        <v>0</v>
      </c>
    </row>
    <row r="26" spans="2:4" ht="15" hidden="1">
      <c r="B26" s="59" t="s">
        <v>19</v>
      </c>
      <c r="C26" s="53" t="s">
        <v>90</v>
      </c>
      <c r="D26" s="60">
        <v>0</v>
      </c>
    </row>
    <row r="27" spans="2:4" ht="29.25" hidden="1">
      <c r="B27" s="55">
        <v>1.21</v>
      </c>
      <c r="C27" s="53" t="s">
        <v>91</v>
      </c>
      <c r="D27" s="61">
        <v>0</v>
      </c>
    </row>
    <row r="28" spans="2:4" ht="15" hidden="1">
      <c r="B28" s="55">
        <v>1.22</v>
      </c>
      <c r="C28" s="53" t="s">
        <v>92</v>
      </c>
      <c r="D28" s="61">
        <v>0</v>
      </c>
    </row>
    <row r="29" spans="2:4" s="65" customFormat="1" ht="15.75" thickBot="1">
      <c r="B29" s="62"/>
      <c r="C29" s="63" t="s">
        <v>18</v>
      </c>
      <c r="D29" s="64">
        <f>SUM(D7:D28)</f>
        <v>35595956</v>
      </c>
    </row>
    <row r="30" spans="2:4" ht="15.75">
      <c r="B30" s="66">
        <v>2</v>
      </c>
      <c r="C30" s="67" t="s">
        <v>94</v>
      </c>
      <c r="D30" s="68"/>
    </row>
    <row r="31" spans="2:4" ht="43.5" thickBot="1">
      <c r="B31" s="55">
        <v>2.1</v>
      </c>
      <c r="C31" s="58" t="s">
        <v>45</v>
      </c>
      <c r="D31" s="74">
        <v>8450000</v>
      </c>
    </row>
    <row r="32" spans="2:4" ht="15.75">
      <c r="B32" s="66">
        <v>3</v>
      </c>
      <c r="C32" s="67" t="s">
        <v>95</v>
      </c>
      <c r="D32" s="70"/>
    </row>
    <row r="33" spans="2:4" ht="15.75" thickBot="1">
      <c r="B33" s="69">
        <v>3.1</v>
      </c>
      <c r="C33" s="96" t="s">
        <v>21</v>
      </c>
      <c r="D33" s="97">
        <v>1200000</v>
      </c>
    </row>
    <row r="34" spans="2:4" ht="15.75">
      <c r="B34" s="66">
        <v>4</v>
      </c>
      <c r="C34" s="67" t="s">
        <v>96</v>
      </c>
      <c r="D34" s="70"/>
    </row>
    <row r="35" spans="2:4" ht="43.5" thickBot="1">
      <c r="B35" s="55">
        <v>4.1</v>
      </c>
      <c r="C35" s="58" t="s">
        <v>125</v>
      </c>
      <c r="D35" s="104">
        <v>1610960</v>
      </c>
    </row>
    <row r="36" spans="2:4" ht="15.75" hidden="1" thickBot="1">
      <c r="B36" s="71"/>
      <c r="C36" s="63" t="s">
        <v>49</v>
      </c>
      <c r="D36" s="72">
        <f>SUM(D35:D35)</f>
        <v>1610960</v>
      </c>
    </row>
    <row r="37" spans="2:4" ht="15.75">
      <c r="B37" s="66">
        <v>5</v>
      </c>
      <c r="C37" s="67" t="s">
        <v>97</v>
      </c>
      <c r="D37" s="73"/>
    </row>
    <row r="38" spans="2:4" ht="15.75" thickBot="1">
      <c r="B38" s="55">
        <v>5.1</v>
      </c>
      <c r="C38" s="56" t="s">
        <v>22</v>
      </c>
      <c r="D38" s="74">
        <v>50000</v>
      </c>
    </row>
    <row r="39" spans="2:4" ht="15.75">
      <c r="B39" s="66">
        <v>6</v>
      </c>
      <c r="C39" s="67" t="s">
        <v>98</v>
      </c>
      <c r="D39" s="73"/>
    </row>
    <row r="40" spans="2:4" ht="29.25" thickBot="1">
      <c r="B40" s="55">
        <v>6.1</v>
      </c>
      <c r="C40" s="56" t="s">
        <v>34</v>
      </c>
      <c r="D40" s="75">
        <v>15925000</v>
      </c>
    </row>
    <row r="41" spans="2:4" ht="15.75" hidden="1">
      <c r="B41" s="66">
        <v>7</v>
      </c>
      <c r="C41" s="67" t="s">
        <v>99</v>
      </c>
      <c r="D41" s="73"/>
    </row>
    <row r="42" spans="2:4" ht="15.75" hidden="1" thickBot="1">
      <c r="B42" s="76" t="s">
        <v>38</v>
      </c>
      <c r="C42" s="58" t="s">
        <v>100</v>
      </c>
      <c r="D42" s="74">
        <v>0</v>
      </c>
    </row>
    <row r="43" spans="2:4" ht="15.75">
      <c r="B43" s="66">
        <v>7</v>
      </c>
      <c r="C43" s="67" t="s">
        <v>58</v>
      </c>
      <c r="D43" s="73"/>
    </row>
    <row r="44" spans="2:4" ht="43.5" thickBot="1">
      <c r="B44" s="76">
        <v>7.1</v>
      </c>
      <c r="C44" s="58" t="s">
        <v>67</v>
      </c>
      <c r="D44" s="74">
        <f>1200000+1900000</f>
        <v>3100000</v>
      </c>
    </row>
    <row r="45" spans="2:4" ht="14.25" hidden="1">
      <c r="B45" s="77">
        <v>8.4</v>
      </c>
      <c r="C45" s="78" t="s">
        <v>101</v>
      </c>
      <c r="D45" s="79">
        <v>0</v>
      </c>
    </row>
    <row r="46" spans="2:4" ht="15.75" hidden="1" thickBot="1">
      <c r="B46" s="69"/>
      <c r="C46" s="80" t="s">
        <v>102</v>
      </c>
      <c r="D46" s="81">
        <f>SUM(D44:D45)</f>
        <v>3100000</v>
      </c>
    </row>
    <row r="47" spans="2:4" ht="15.75" hidden="1">
      <c r="B47" s="66">
        <v>9</v>
      </c>
      <c r="C47" s="67" t="s">
        <v>103</v>
      </c>
      <c r="D47" s="73"/>
    </row>
    <row r="48" spans="2:4" ht="29.25" hidden="1" thickBot="1">
      <c r="B48" s="77">
        <v>9.1</v>
      </c>
      <c r="C48" s="78" t="s">
        <v>104</v>
      </c>
      <c r="D48" s="79">
        <v>0</v>
      </c>
    </row>
    <row r="49" spans="2:4" ht="15.75">
      <c r="B49" s="66">
        <v>8</v>
      </c>
      <c r="C49" s="67" t="s">
        <v>105</v>
      </c>
      <c r="D49" s="73"/>
    </row>
    <row r="50" spans="2:4" ht="15.75" thickBot="1">
      <c r="B50" s="55">
        <v>8.1</v>
      </c>
      <c r="C50" s="56" t="s">
        <v>23</v>
      </c>
      <c r="D50" s="74">
        <v>100000</v>
      </c>
    </row>
    <row r="51" spans="2:4" ht="14.25" hidden="1">
      <c r="B51" s="55">
        <v>10.2</v>
      </c>
      <c r="C51" s="56" t="s">
        <v>43</v>
      </c>
      <c r="D51" s="57">
        <v>0</v>
      </c>
    </row>
    <row r="52" spans="2:4" ht="14.25" hidden="1">
      <c r="B52" s="55">
        <v>10.3</v>
      </c>
      <c r="C52" s="56" t="s">
        <v>106</v>
      </c>
      <c r="D52" s="57">
        <v>0</v>
      </c>
    </row>
    <row r="53" spans="2:4" ht="15.75" hidden="1" thickBot="1">
      <c r="B53" s="82"/>
      <c r="C53" s="83" t="s">
        <v>57</v>
      </c>
      <c r="D53" s="84">
        <f>SUM(D50:D52)</f>
        <v>100000</v>
      </c>
    </row>
    <row r="54" spans="2:4" ht="15.75" hidden="1">
      <c r="B54" s="66">
        <v>11</v>
      </c>
      <c r="C54" s="67" t="s">
        <v>107</v>
      </c>
      <c r="D54" s="73"/>
    </row>
    <row r="55" spans="2:4" ht="29.25" hidden="1" thickBot="1">
      <c r="B55" s="55">
        <v>11.1</v>
      </c>
      <c r="C55" s="85" t="s">
        <v>108</v>
      </c>
      <c r="D55" s="86">
        <v>0</v>
      </c>
    </row>
    <row r="56" spans="2:4" ht="15.75">
      <c r="B56" s="66">
        <v>9</v>
      </c>
      <c r="C56" s="67" t="s">
        <v>59</v>
      </c>
      <c r="D56" s="73"/>
    </row>
    <row r="57" spans="2:4" ht="42.75" hidden="1">
      <c r="B57" s="55">
        <v>12.1</v>
      </c>
      <c r="C57" s="87" t="s">
        <v>39</v>
      </c>
      <c r="D57" s="57">
        <v>0</v>
      </c>
    </row>
    <row r="58" spans="2:4" ht="29.25" thickBot="1">
      <c r="B58" s="55">
        <v>9.1</v>
      </c>
      <c r="C58" s="85" t="s">
        <v>35</v>
      </c>
      <c r="D58" s="72">
        <v>3839333</v>
      </c>
    </row>
    <row r="59" spans="2:4" ht="28.5" hidden="1">
      <c r="B59" s="55">
        <v>12.3</v>
      </c>
      <c r="C59" s="85" t="s">
        <v>68</v>
      </c>
      <c r="D59" s="86">
        <v>0</v>
      </c>
    </row>
    <row r="60" spans="2:4" ht="15.75" hidden="1" thickBot="1">
      <c r="B60" s="69"/>
      <c r="C60" s="80" t="s">
        <v>14</v>
      </c>
      <c r="D60" s="81">
        <f>SUM(D57:D59)</f>
        <v>3839333</v>
      </c>
    </row>
    <row r="61" spans="2:4" ht="15.75">
      <c r="B61" s="66">
        <v>10</v>
      </c>
      <c r="C61" s="67" t="s">
        <v>24</v>
      </c>
      <c r="D61" s="73"/>
    </row>
    <row r="62" spans="2:4" ht="43.5" thickBot="1">
      <c r="B62" s="82">
        <v>10.1</v>
      </c>
      <c r="C62" s="88" t="s">
        <v>25</v>
      </c>
      <c r="D62" s="81">
        <v>20000</v>
      </c>
    </row>
    <row r="63" spans="2:4" ht="15.75" hidden="1">
      <c r="B63" s="66">
        <v>14</v>
      </c>
      <c r="C63" s="67" t="s">
        <v>109</v>
      </c>
      <c r="D63" s="73"/>
    </row>
    <row r="64" spans="2:4" ht="15.75" hidden="1" thickBot="1">
      <c r="B64" s="82">
        <v>14.1</v>
      </c>
      <c r="C64" s="89" t="s">
        <v>53</v>
      </c>
      <c r="D64" s="84">
        <v>0</v>
      </c>
    </row>
    <row r="65" spans="2:4" ht="15.75">
      <c r="B65" s="66">
        <v>11</v>
      </c>
      <c r="C65" s="67" t="s">
        <v>110</v>
      </c>
      <c r="D65" s="73"/>
    </row>
    <row r="66" spans="2:4" ht="15.75" thickBot="1">
      <c r="B66" s="55">
        <v>11.1</v>
      </c>
      <c r="C66" s="95" t="s">
        <v>119</v>
      </c>
      <c r="D66" s="74">
        <v>300000</v>
      </c>
    </row>
    <row r="67" spans="2:4" ht="15.75">
      <c r="B67" s="66">
        <v>12</v>
      </c>
      <c r="C67" s="67" t="s">
        <v>60</v>
      </c>
      <c r="D67" s="73"/>
    </row>
    <row r="68" spans="2:4" ht="29.25" thickBot="1">
      <c r="B68" s="82">
        <v>12.1</v>
      </c>
      <c r="C68" s="88" t="s">
        <v>55</v>
      </c>
      <c r="D68" s="84">
        <v>200000</v>
      </c>
    </row>
    <row r="69" spans="2:4" ht="15.75">
      <c r="B69" s="66">
        <v>13</v>
      </c>
      <c r="C69" s="67" t="s">
        <v>116</v>
      </c>
      <c r="D69" s="73"/>
    </row>
    <row r="70" spans="2:4" ht="15.75" thickBot="1">
      <c r="B70" s="55">
        <v>13.1</v>
      </c>
      <c r="C70" s="95" t="s">
        <v>117</v>
      </c>
      <c r="D70" s="74">
        <v>15000</v>
      </c>
    </row>
    <row r="71" spans="2:4" ht="15.75">
      <c r="B71" s="66">
        <v>14</v>
      </c>
      <c r="C71" s="67" t="s">
        <v>124</v>
      </c>
      <c r="D71" s="73"/>
    </row>
    <row r="72" spans="2:4" ht="29.25" thickBot="1">
      <c r="B72" s="55">
        <v>14.1</v>
      </c>
      <c r="C72" s="95" t="s">
        <v>78</v>
      </c>
      <c r="D72" s="74">
        <v>500000</v>
      </c>
    </row>
    <row r="73" spans="2:4" ht="15.75">
      <c r="B73" s="66">
        <v>15</v>
      </c>
      <c r="C73" s="67" t="s">
        <v>61</v>
      </c>
      <c r="D73" s="73"/>
    </row>
    <row r="74" spans="2:4" ht="15.75" thickBot="1">
      <c r="B74" s="55">
        <v>15.1</v>
      </c>
      <c r="C74" s="56" t="s">
        <v>15</v>
      </c>
      <c r="D74" s="74">
        <v>150000</v>
      </c>
    </row>
    <row r="75" spans="2:4" ht="15.75">
      <c r="B75" s="66">
        <v>16</v>
      </c>
      <c r="C75" s="67" t="s">
        <v>111</v>
      </c>
      <c r="D75" s="73"/>
    </row>
    <row r="76" spans="2:4" ht="15.75" thickBot="1">
      <c r="B76" s="55">
        <v>16.1</v>
      </c>
      <c r="C76" s="56" t="s">
        <v>43</v>
      </c>
      <c r="D76" s="74">
        <v>250000</v>
      </c>
    </row>
    <row r="77" spans="2:4" ht="15.75" hidden="1">
      <c r="B77" s="66">
        <v>19</v>
      </c>
      <c r="C77" s="67" t="s">
        <v>62</v>
      </c>
      <c r="D77" s="73"/>
    </row>
    <row r="78" spans="2:4" ht="14.25" hidden="1">
      <c r="B78" s="55">
        <v>19.1</v>
      </c>
      <c r="C78" s="56" t="s">
        <v>16</v>
      </c>
      <c r="D78" s="57">
        <v>0</v>
      </c>
    </row>
    <row r="79" spans="2:4" ht="28.5" hidden="1">
      <c r="B79" s="55">
        <v>19.2</v>
      </c>
      <c r="C79" s="56" t="s">
        <v>32</v>
      </c>
      <c r="D79" s="90">
        <v>0</v>
      </c>
    </row>
    <row r="80" spans="2:4" ht="15.75" hidden="1" thickBot="1">
      <c r="B80" s="69"/>
      <c r="C80" s="80" t="s">
        <v>63</v>
      </c>
      <c r="D80" s="81">
        <f>SUM(D78:D79)</f>
        <v>0</v>
      </c>
    </row>
    <row r="81" spans="2:4" ht="15.75">
      <c r="B81" s="66">
        <v>17</v>
      </c>
      <c r="C81" s="67" t="s">
        <v>64</v>
      </c>
      <c r="D81" s="73"/>
    </row>
    <row r="82" spans="2:4" ht="29.25" thickBot="1">
      <c r="B82" s="69">
        <v>17.1</v>
      </c>
      <c r="C82" s="56" t="s">
        <v>17</v>
      </c>
      <c r="D82" s="74">
        <v>3658304</v>
      </c>
    </row>
    <row r="83" spans="2:4" ht="14.25" hidden="1">
      <c r="B83" s="55">
        <v>20.1</v>
      </c>
      <c r="C83" s="56" t="s">
        <v>112</v>
      </c>
      <c r="D83" s="57">
        <v>0</v>
      </c>
    </row>
    <row r="84" spans="2:4" ht="15.75" hidden="1" thickBot="1">
      <c r="B84" s="82"/>
      <c r="C84" s="83" t="s">
        <v>113</v>
      </c>
      <c r="D84" s="84">
        <f>SUM(D82:D83)</f>
        <v>3658304</v>
      </c>
    </row>
    <row r="85" spans="2:4" ht="15.75">
      <c r="B85" s="66">
        <v>18</v>
      </c>
      <c r="C85" s="67" t="s">
        <v>66</v>
      </c>
      <c r="D85" s="73"/>
    </row>
    <row r="86" spans="2:4" ht="15.75" thickBot="1">
      <c r="B86" s="69">
        <v>18.1</v>
      </c>
      <c r="C86" s="91" t="s">
        <v>41</v>
      </c>
      <c r="D86" s="81">
        <f>1240000+50000</f>
        <v>1290000</v>
      </c>
    </row>
    <row r="87" spans="2:4" ht="15.75">
      <c r="B87" s="66">
        <v>19</v>
      </c>
      <c r="C87" s="67" t="s">
        <v>114</v>
      </c>
      <c r="D87" s="73"/>
    </row>
    <row r="88" spans="2:4" ht="29.25" thickBot="1">
      <c r="B88" s="55">
        <v>19.1</v>
      </c>
      <c r="C88" s="91" t="s">
        <v>118</v>
      </c>
      <c r="D88" s="81">
        <v>120000</v>
      </c>
    </row>
    <row r="89" spans="2:4" ht="15.75">
      <c r="B89" s="66">
        <v>20</v>
      </c>
      <c r="C89" s="67" t="s">
        <v>65</v>
      </c>
      <c r="D89" s="73"/>
    </row>
    <row r="90" spans="2:4" ht="14.25">
      <c r="B90" s="55">
        <v>20.1</v>
      </c>
      <c r="C90" s="56" t="s">
        <v>40</v>
      </c>
      <c r="D90" s="90">
        <v>1559380</v>
      </c>
    </row>
    <row r="91" spans="2:4" ht="28.5">
      <c r="B91" s="55">
        <v>20.2</v>
      </c>
      <c r="C91" s="56" t="s">
        <v>120</v>
      </c>
      <c r="D91" s="60">
        <v>500000</v>
      </c>
    </row>
    <row r="92" spans="2:4" ht="42.75">
      <c r="B92" s="55">
        <v>20.3</v>
      </c>
      <c r="C92" s="56" t="s">
        <v>56</v>
      </c>
      <c r="D92" s="60">
        <v>387067</v>
      </c>
    </row>
    <row r="93" spans="2:4" ht="15.75" thickBot="1">
      <c r="B93" s="82"/>
      <c r="C93" s="83" t="s">
        <v>115</v>
      </c>
      <c r="D93" s="84">
        <f>SUM(D90:D92)</f>
        <v>2446447</v>
      </c>
    </row>
    <row r="94" spans="2:4" ht="15.75" thickBot="1">
      <c r="B94" s="105" t="s">
        <v>20</v>
      </c>
      <c r="C94" s="106"/>
      <c r="D94" s="92">
        <f>D29+D31+D33+D35+D38+D40+D42+D44+D48+D50+D55+D58+D62+D64+D66+D68+D70+D72+D74+D76+D80+D82+D86+D93+D88</f>
        <v>78821000</v>
      </c>
    </row>
    <row r="95" spans="3:4" ht="14.25">
      <c r="C95" s="93"/>
      <c r="D95" s="94"/>
    </row>
    <row r="96" ht="14.25">
      <c r="C96" s="93"/>
    </row>
    <row r="97" ht="14.25">
      <c r="C97" s="93"/>
    </row>
    <row r="98" ht="14.25">
      <c r="C98" s="93"/>
    </row>
    <row r="99" ht="14.25">
      <c r="C99" s="93"/>
    </row>
    <row r="100" ht="14.25">
      <c r="C100" s="93"/>
    </row>
    <row r="101" ht="14.25">
      <c r="C101" s="93"/>
    </row>
    <row r="102" ht="14.25">
      <c r="C102" s="93"/>
    </row>
    <row r="103" ht="14.25">
      <c r="C103" s="93"/>
    </row>
    <row r="104" ht="14.25">
      <c r="C104" s="93"/>
    </row>
    <row r="105" ht="14.25">
      <c r="C105" s="93"/>
    </row>
    <row r="106" ht="14.25">
      <c r="C106" s="93"/>
    </row>
    <row r="107" ht="14.25">
      <c r="C107" s="93"/>
    </row>
    <row r="108" ht="14.25">
      <c r="C108" s="93"/>
    </row>
  </sheetData>
  <sheetProtection/>
  <mergeCells count="1">
    <mergeCell ref="B94:C9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3.57421875" style="0" customWidth="1"/>
    <col min="2" max="2" width="36.8515625" style="0" customWidth="1"/>
    <col min="3" max="3" width="11.00390625" style="0" customWidth="1"/>
    <col min="4" max="4" width="11.28125" style="0" customWidth="1"/>
    <col min="5" max="5" width="11.00390625" style="0" customWidth="1"/>
    <col min="6" max="6" width="9.140625" style="0" bestFit="1" customWidth="1"/>
    <col min="7" max="7" width="11.57421875" style="0" customWidth="1"/>
    <col min="8" max="8" width="11.421875" style="0" customWidth="1"/>
    <col min="10" max="10" width="13.421875" style="0" bestFit="1" customWidth="1"/>
  </cols>
  <sheetData>
    <row r="1" spans="2:7" ht="12.75">
      <c r="B1" s="15"/>
      <c r="C1" s="15"/>
      <c r="D1" s="15"/>
      <c r="E1" s="15"/>
      <c r="F1" s="15"/>
      <c r="G1" s="15" t="s">
        <v>122</v>
      </c>
    </row>
    <row r="2" spans="2:8" ht="12.75">
      <c r="B2" s="123" t="s">
        <v>126</v>
      </c>
      <c r="C2" s="123"/>
      <c r="D2" s="123"/>
      <c r="E2" s="123"/>
      <c r="F2" s="123"/>
      <c r="G2" s="123"/>
      <c r="H2" s="123"/>
    </row>
    <row r="3" spans="2:8" ht="13.5" thickBot="1">
      <c r="B3" s="124"/>
      <c r="C3" s="124"/>
      <c r="D3" s="124"/>
      <c r="E3" s="124"/>
      <c r="F3" s="124"/>
      <c r="G3" s="124"/>
      <c r="H3" s="124"/>
    </row>
    <row r="4" spans="1:8" ht="39" thickBot="1">
      <c r="A4" s="10" t="s">
        <v>0</v>
      </c>
      <c r="B4" s="11" t="s">
        <v>26</v>
      </c>
      <c r="C4" s="12"/>
      <c r="D4" s="13" t="s">
        <v>31</v>
      </c>
      <c r="E4" s="13" t="s">
        <v>27</v>
      </c>
      <c r="F4" s="41" t="s">
        <v>80</v>
      </c>
      <c r="G4" s="13" t="s">
        <v>47</v>
      </c>
      <c r="H4" s="13" t="s">
        <v>28</v>
      </c>
    </row>
    <row r="5" spans="1:8" ht="25.5">
      <c r="A5" s="5">
        <v>1</v>
      </c>
      <c r="B5" s="119" t="s">
        <v>33</v>
      </c>
      <c r="C5" s="4" t="s">
        <v>29</v>
      </c>
      <c r="D5" s="99">
        <v>14607633</v>
      </c>
      <c r="E5" s="36"/>
      <c r="F5" s="37"/>
      <c r="G5" s="36"/>
      <c r="H5" s="109">
        <v>60000000</v>
      </c>
    </row>
    <row r="6" spans="1:10" ht="26.25" thickBot="1">
      <c r="A6" s="6"/>
      <c r="B6" s="120"/>
      <c r="C6" s="1" t="s">
        <v>30</v>
      </c>
      <c r="D6" s="100">
        <v>14607633</v>
      </c>
      <c r="E6" s="38">
        <v>10119483</v>
      </c>
      <c r="F6" s="39">
        <v>0</v>
      </c>
      <c r="G6" s="40">
        <f>SUM(D6:F6)</f>
        <v>24727116</v>
      </c>
      <c r="H6" s="110"/>
      <c r="J6" s="14"/>
    </row>
    <row r="7" spans="1:8" ht="37.5" customHeight="1">
      <c r="A7" s="5">
        <v>2</v>
      </c>
      <c r="B7" s="111" t="s">
        <v>71</v>
      </c>
      <c r="C7" s="3" t="s">
        <v>29</v>
      </c>
      <c r="D7" s="25">
        <v>3288034</v>
      </c>
      <c r="E7" s="16"/>
      <c r="F7" s="16"/>
      <c r="G7" s="16"/>
      <c r="H7" s="121">
        <v>5055863</v>
      </c>
    </row>
    <row r="8" spans="1:10" ht="39.75" customHeight="1" thickBot="1">
      <c r="A8" s="6"/>
      <c r="B8" s="108"/>
      <c r="C8" s="2" t="s">
        <v>30</v>
      </c>
      <c r="D8" s="101">
        <v>3288034</v>
      </c>
      <c r="E8" s="17">
        <v>1567829</v>
      </c>
      <c r="F8" s="17">
        <v>0</v>
      </c>
      <c r="G8" s="18">
        <f>SUM(D8:F8)</f>
        <v>4855863</v>
      </c>
      <c r="H8" s="122"/>
      <c r="J8" s="14"/>
    </row>
    <row r="9" spans="1:8" ht="30" customHeight="1">
      <c r="A9" s="5">
        <v>3</v>
      </c>
      <c r="B9" s="111" t="s">
        <v>72</v>
      </c>
      <c r="C9" s="3" t="s">
        <v>29</v>
      </c>
      <c r="D9" s="25">
        <v>2324701</v>
      </c>
      <c r="E9" s="16"/>
      <c r="F9" s="16"/>
      <c r="G9" s="16"/>
      <c r="H9" s="121">
        <v>3362946</v>
      </c>
    </row>
    <row r="10" spans="1:10" ht="30" customHeight="1" thickBot="1">
      <c r="A10" s="6"/>
      <c r="B10" s="108"/>
      <c r="C10" s="2" t="s">
        <v>30</v>
      </c>
      <c r="D10" s="101">
        <v>2324701</v>
      </c>
      <c r="E10" s="17">
        <v>838245</v>
      </c>
      <c r="F10" s="17">
        <v>0</v>
      </c>
      <c r="G10" s="18">
        <f>SUM(D10:F10)</f>
        <v>3162946</v>
      </c>
      <c r="H10" s="122"/>
      <c r="J10" s="14"/>
    </row>
    <row r="11" spans="1:8" ht="25.5" customHeight="1">
      <c r="A11" s="5">
        <v>4</v>
      </c>
      <c r="B11" s="111" t="s">
        <v>79</v>
      </c>
      <c r="C11" s="42" t="s">
        <v>29</v>
      </c>
      <c r="D11" s="99">
        <v>2168298</v>
      </c>
      <c r="E11" s="36"/>
      <c r="F11" s="36"/>
      <c r="G11" s="36"/>
      <c r="H11" s="117">
        <v>5900000</v>
      </c>
    </row>
    <row r="12" spans="1:10" ht="26.25" thickBot="1">
      <c r="A12" s="6"/>
      <c r="B12" s="108"/>
      <c r="C12" s="43" t="s">
        <v>30</v>
      </c>
      <c r="D12" s="100">
        <v>440031</v>
      </c>
      <c r="E12" s="38">
        <v>0</v>
      </c>
      <c r="F12" s="38">
        <v>0</v>
      </c>
      <c r="G12" s="40">
        <f>SUM(D12:F12)</f>
        <v>440031</v>
      </c>
      <c r="H12" s="118"/>
      <c r="J12" s="14"/>
    </row>
    <row r="13" spans="1:8" ht="42" customHeight="1">
      <c r="A13" s="34">
        <v>5</v>
      </c>
      <c r="B13" s="116" t="s">
        <v>73</v>
      </c>
      <c r="C13" s="4" t="s">
        <v>29</v>
      </c>
      <c r="D13" s="23">
        <v>1994571</v>
      </c>
      <c r="E13" s="23"/>
      <c r="F13" s="24"/>
      <c r="G13" s="25"/>
      <c r="H13" s="114">
        <v>8850000</v>
      </c>
    </row>
    <row r="14" spans="1:8" ht="42" customHeight="1" thickBot="1">
      <c r="A14" s="35"/>
      <c r="B14" s="113"/>
      <c r="C14" s="1" t="s">
        <v>30</v>
      </c>
      <c r="D14" s="26">
        <v>1994571</v>
      </c>
      <c r="E14" s="26">
        <v>6455429</v>
      </c>
      <c r="F14" s="27">
        <v>0</v>
      </c>
      <c r="G14" s="28">
        <f>SUM(D14:F14)</f>
        <v>8450000</v>
      </c>
      <c r="H14" s="115"/>
    </row>
    <row r="15" spans="1:8" ht="25.5">
      <c r="A15" s="34">
        <v>6</v>
      </c>
      <c r="B15" s="112" t="s">
        <v>74</v>
      </c>
      <c r="C15" s="4" t="s">
        <v>29</v>
      </c>
      <c r="D15" s="23">
        <v>1337866</v>
      </c>
      <c r="E15" s="19"/>
      <c r="F15" s="20"/>
      <c r="G15" s="16"/>
      <c r="H15" s="114">
        <v>1850000</v>
      </c>
    </row>
    <row r="16" spans="1:10" ht="26.25" thickBot="1">
      <c r="A16" s="35"/>
      <c r="B16" s="113"/>
      <c r="C16" s="1" t="s">
        <v>30</v>
      </c>
      <c r="D16" s="26">
        <v>1337866</v>
      </c>
      <c r="E16" s="26">
        <v>273094</v>
      </c>
      <c r="F16" s="27">
        <v>0</v>
      </c>
      <c r="G16" s="28">
        <f>SUM(D16:F16)</f>
        <v>1610960</v>
      </c>
      <c r="H16" s="115"/>
      <c r="J16" s="32"/>
    </row>
    <row r="17" spans="1:8" ht="25.5">
      <c r="A17" s="34">
        <v>7</v>
      </c>
      <c r="B17" s="112" t="s">
        <v>36</v>
      </c>
      <c r="C17" s="4" t="s">
        <v>29</v>
      </c>
      <c r="D17" s="23">
        <v>8339546</v>
      </c>
      <c r="E17" s="19"/>
      <c r="F17" s="20"/>
      <c r="G17" s="16"/>
      <c r="H17" s="114">
        <v>33000000</v>
      </c>
    </row>
    <row r="18" spans="1:10" ht="26.25" thickBot="1">
      <c r="A18" s="35"/>
      <c r="B18" s="113"/>
      <c r="C18" s="1" t="s">
        <v>30</v>
      </c>
      <c r="D18" s="102">
        <v>8339546</v>
      </c>
      <c r="E18" s="21">
        <v>7585454</v>
      </c>
      <c r="F18" s="27">
        <v>0</v>
      </c>
      <c r="G18" s="28">
        <f>SUM(D18:F18)</f>
        <v>15925000</v>
      </c>
      <c r="H18" s="115"/>
      <c r="J18" s="32"/>
    </row>
    <row r="19" spans="1:8" ht="37.5" customHeight="1">
      <c r="A19" s="34">
        <v>8</v>
      </c>
      <c r="B19" s="107" t="s">
        <v>69</v>
      </c>
      <c r="C19" s="4" t="s">
        <v>29</v>
      </c>
      <c r="D19" s="23">
        <v>774120</v>
      </c>
      <c r="E19" s="19"/>
      <c r="F19" s="20">
        <v>1900000</v>
      </c>
      <c r="G19" s="16"/>
      <c r="H19" s="109">
        <v>3100000</v>
      </c>
    </row>
    <row r="20" spans="1:8" ht="42" customHeight="1" thickBot="1">
      <c r="A20" s="35"/>
      <c r="B20" s="108"/>
      <c r="C20" s="1" t="s">
        <v>30</v>
      </c>
      <c r="D20" s="26">
        <v>774120</v>
      </c>
      <c r="E20" s="21">
        <v>425880</v>
      </c>
      <c r="F20" s="22">
        <v>1900000</v>
      </c>
      <c r="G20" s="18">
        <f>SUM(D20:F20)</f>
        <v>3100000</v>
      </c>
      <c r="H20" s="110"/>
    </row>
    <row r="21" spans="1:8" ht="36.75" customHeight="1">
      <c r="A21" s="34">
        <v>9</v>
      </c>
      <c r="B21" s="107" t="s">
        <v>70</v>
      </c>
      <c r="C21" s="4" t="s">
        <v>29</v>
      </c>
      <c r="D21" s="23">
        <v>960471</v>
      </c>
      <c r="E21" s="19"/>
      <c r="F21" s="20"/>
      <c r="G21" s="16"/>
      <c r="H21" s="109">
        <v>4039333</v>
      </c>
    </row>
    <row r="22" spans="1:8" ht="39" customHeight="1" thickBot="1">
      <c r="A22" s="35"/>
      <c r="B22" s="108"/>
      <c r="C22" s="1" t="s">
        <v>30</v>
      </c>
      <c r="D22" s="26">
        <v>960471</v>
      </c>
      <c r="E22" s="21">
        <v>2878862</v>
      </c>
      <c r="F22" s="22">
        <v>0</v>
      </c>
      <c r="G22" s="18">
        <f>SUM(D22:F22)</f>
        <v>3839333</v>
      </c>
      <c r="H22" s="110"/>
    </row>
    <row r="23" spans="1:8" ht="25.5">
      <c r="A23" s="34">
        <v>10</v>
      </c>
      <c r="B23" s="107" t="s">
        <v>77</v>
      </c>
      <c r="C23" s="4" t="s">
        <v>29</v>
      </c>
      <c r="D23" s="23">
        <v>425000</v>
      </c>
      <c r="E23" s="19"/>
      <c r="F23" s="20"/>
      <c r="G23" s="16"/>
      <c r="H23" s="109">
        <v>4600000</v>
      </c>
    </row>
    <row r="24" spans="1:8" ht="26.25" thickBot="1">
      <c r="A24" s="6"/>
      <c r="B24" s="108"/>
      <c r="C24" s="1" t="s">
        <v>30</v>
      </c>
      <c r="D24" s="26">
        <v>425000</v>
      </c>
      <c r="E24" s="21">
        <v>75000</v>
      </c>
      <c r="F24" s="22">
        <v>0</v>
      </c>
      <c r="G24" s="18">
        <f>SUM(D24:F24)</f>
        <v>500000</v>
      </c>
      <c r="H24" s="110"/>
    </row>
    <row r="25" spans="1:8" ht="25.5" customHeight="1" hidden="1">
      <c r="A25" s="5">
        <v>9</v>
      </c>
      <c r="B25" s="111" t="s">
        <v>48</v>
      </c>
      <c r="C25" s="4" t="s">
        <v>29</v>
      </c>
      <c r="D25" s="23">
        <v>0</v>
      </c>
      <c r="E25" s="19"/>
      <c r="F25" s="20"/>
      <c r="G25" s="16"/>
      <c r="H25" s="109"/>
    </row>
    <row r="26" spans="1:8" ht="26.25" customHeight="1" hidden="1" thickBot="1">
      <c r="A26" s="6"/>
      <c r="B26" s="108"/>
      <c r="C26" s="1" t="s">
        <v>30</v>
      </c>
      <c r="D26" s="26">
        <v>0</v>
      </c>
      <c r="E26" s="21">
        <v>0</v>
      </c>
      <c r="F26" s="22">
        <v>0</v>
      </c>
      <c r="G26" s="18">
        <f>SUM(D26:F26)</f>
        <v>0</v>
      </c>
      <c r="H26" s="110"/>
    </row>
    <row r="27" spans="1:8" ht="25.5" customHeight="1">
      <c r="A27" s="5">
        <v>11</v>
      </c>
      <c r="B27" s="111" t="s">
        <v>37</v>
      </c>
      <c r="C27" s="4" t="s">
        <v>29</v>
      </c>
      <c r="D27" s="23">
        <v>2071364</v>
      </c>
      <c r="E27" s="19"/>
      <c r="F27" s="20"/>
      <c r="G27" s="16"/>
      <c r="H27" s="109">
        <v>7000000</v>
      </c>
    </row>
    <row r="28" spans="1:8" ht="26.25" thickBot="1">
      <c r="A28" s="6"/>
      <c r="B28" s="108"/>
      <c r="C28" s="1" t="s">
        <v>30</v>
      </c>
      <c r="D28" s="26">
        <v>2071364</v>
      </c>
      <c r="E28" s="21">
        <v>1586940</v>
      </c>
      <c r="F28" s="22">
        <v>0</v>
      </c>
      <c r="G28" s="18">
        <f>SUM(D28:F28)</f>
        <v>3658304</v>
      </c>
      <c r="H28" s="110"/>
    </row>
    <row r="29" spans="1:8" ht="25.5">
      <c r="A29" s="5">
        <v>12</v>
      </c>
      <c r="B29" s="111" t="s">
        <v>51</v>
      </c>
      <c r="C29" s="4" t="s">
        <v>29</v>
      </c>
      <c r="D29" s="23">
        <v>840000</v>
      </c>
      <c r="E29" s="19"/>
      <c r="F29" s="20"/>
      <c r="G29" s="16"/>
      <c r="H29" s="109">
        <v>1290000</v>
      </c>
    </row>
    <row r="30" spans="1:10" ht="26.25" thickBot="1">
      <c r="A30" s="6"/>
      <c r="B30" s="108"/>
      <c r="C30" s="1" t="s">
        <v>30</v>
      </c>
      <c r="D30" s="26">
        <v>840000</v>
      </c>
      <c r="E30" s="33">
        <v>450000</v>
      </c>
      <c r="F30" s="22">
        <v>0</v>
      </c>
      <c r="G30" s="18">
        <f>SUM(D30:F30)</f>
        <v>1290000</v>
      </c>
      <c r="H30" s="110"/>
      <c r="J30" s="14"/>
    </row>
    <row r="31" spans="1:8" ht="25.5">
      <c r="A31" s="5">
        <v>13</v>
      </c>
      <c r="B31" s="111" t="s">
        <v>50</v>
      </c>
      <c r="C31" s="4" t="s">
        <v>29</v>
      </c>
      <c r="D31" s="99">
        <v>1127426</v>
      </c>
      <c r="E31" s="36"/>
      <c r="F31" s="36"/>
      <c r="G31" s="36"/>
      <c r="H31" s="117">
        <v>11400000</v>
      </c>
    </row>
    <row r="32" spans="1:8" ht="26.25" thickBot="1">
      <c r="A32" s="6"/>
      <c r="B32" s="108"/>
      <c r="C32" s="1" t="s">
        <v>30</v>
      </c>
      <c r="D32" s="100">
        <v>1127426</v>
      </c>
      <c r="E32" s="38">
        <v>431954</v>
      </c>
      <c r="F32" s="38">
        <v>0</v>
      </c>
      <c r="G32" s="18">
        <f>SUM(D32:F32)</f>
        <v>1559380</v>
      </c>
      <c r="H32" s="118"/>
    </row>
    <row r="33" spans="1:8" ht="25.5">
      <c r="A33" s="5">
        <v>14</v>
      </c>
      <c r="B33" s="107" t="s">
        <v>76</v>
      </c>
      <c r="C33" s="4" t="s">
        <v>29</v>
      </c>
      <c r="D33" s="23">
        <v>204925</v>
      </c>
      <c r="E33" s="19"/>
      <c r="F33" s="20"/>
      <c r="G33" s="16"/>
      <c r="H33" s="109">
        <v>14995249</v>
      </c>
    </row>
    <row r="34" spans="1:10" ht="26.25" thickBot="1">
      <c r="A34" s="6"/>
      <c r="B34" s="108"/>
      <c r="C34" s="1" t="s">
        <v>30</v>
      </c>
      <c r="D34" s="26">
        <v>204925</v>
      </c>
      <c r="E34" s="33">
        <v>295075</v>
      </c>
      <c r="F34" s="22">
        <v>0</v>
      </c>
      <c r="G34" s="18">
        <f>SUM(D34:F34)</f>
        <v>500000</v>
      </c>
      <c r="H34" s="110"/>
      <c r="J34" s="14"/>
    </row>
    <row r="35" spans="1:8" ht="25.5">
      <c r="A35" s="5">
        <v>15</v>
      </c>
      <c r="B35" s="111" t="s">
        <v>75</v>
      </c>
      <c r="C35" s="4" t="s">
        <v>29</v>
      </c>
      <c r="D35" s="23">
        <v>215719</v>
      </c>
      <c r="E35" s="19"/>
      <c r="F35" s="20"/>
      <c r="G35" s="16"/>
      <c r="H35" s="109">
        <v>5700000</v>
      </c>
    </row>
    <row r="36" spans="1:10" ht="26.25" thickBot="1">
      <c r="A36" s="6"/>
      <c r="B36" s="108"/>
      <c r="C36" s="1" t="s">
        <v>30</v>
      </c>
      <c r="D36" s="26">
        <v>215719</v>
      </c>
      <c r="E36" s="33">
        <v>171348</v>
      </c>
      <c r="F36" s="22">
        <v>0</v>
      </c>
      <c r="G36" s="18">
        <f>SUM(D36:F36)</f>
        <v>387067</v>
      </c>
      <c r="H36" s="110"/>
      <c r="J36" s="14"/>
    </row>
    <row r="37" spans="1:8" ht="30" customHeight="1" thickBot="1">
      <c r="A37" s="127"/>
      <c r="B37" s="125" t="s">
        <v>42</v>
      </c>
      <c r="C37" s="9" t="s">
        <v>29</v>
      </c>
      <c r="D37" s="98">
        <f>D7+D5+D9+D11+D13+D15+D17+D19+D21+D23+D25+D27+D31+D29+D33+D35</f>
        <v>40679674</v>
      </c>
      <c r="E37" s="30">
        <v>0</v>
      </c>
      <c r="F37" s="98">
        <f>SUM(F7:F36)/2</f>
        <v>1900000</v>
      </c>
      <c r="G37" s="29"/>
      <c r="H37" s="129">
        <f>SUM(H5:H36)</f>
        <v>170143391</v>
      </c>
    </row>
    <row r="38" spans="1:8" ht="30" customHeight="1" thickBot="1">
      <c r="A38" s="128"/>
      <c r="B38" s="126"/>
      <c r="C38" s="8" t="s">
        <v>30</v>
      </c>
      <c r="D38" s="29">
        <f>D8+D6+D10+D12+D14+D16+D18+D20+D22+D24+D26+D28+D32+D30+D34+D36</f>
        <v>38951407</v>
      </c>
      <c r="E38" s="29">
        <f>SUM(E5:E36)</f>
        <v>33154593</v>
      </c>
      <c r="F38" s="31">
        <f>SUM(F20)</f>
        <v>1900000</v>
      </c>
      <c r="G38" s="29">
        <f>SUM(G5:G36)</f>
        <v>74006000</v>
      </c>
      <c r="H38" s="130"/>
    </row>
    <row r="39" ht="12.75">
      <c r="D39" s="32"/>
    </row>
    <row r="40" spans="4:7" ht="12.75">
      <c r="D40" s="32"/>
      <c r="F40" s="7"/>
      <c r="G40" s="7"/>
    </row>
    <row r="41" ht="12.75">
      <c r="E41" s="32"/>
    </row>
    <row r="42" ht="12.75">
      <c r="D42" s="32"/>
    </row>
  </sheetData>
  <sheetProtection/>
  <mergeCells count="36">
    <mergeCell ref="A37:A38"/>
    <mergeCell ref="H37:H38"/>
    <mergeCell ref="H29:H30"/>
    <mergeCell ref="B31:B32"/>
    <mergeCell ref="H31:H32"/>
    <mergeCell ref="B29:B30"/>
    <mergeCell ref="B35:B36"/>
    <mergeCell ref="H35:H36"/>
    <mergeCell ref="B2:H3"/>
    <mergeCell ref="B37:B38"/>
    <mergeCell ref="B25:B26"/>
    <mergeCell ref="H25:H26"/>
    <mergeCell ref="H7:H8"/>
    <mergeCell ref="B19:B20"/>
    <mergeCell ref="H17:H18"/>
    <mergeCell ref="H27:H28"/>
    <mergeCell ref="H19:H20"/>
    <mergeCell ref="B21:B22"/>
    <mergeCell ref="H21:H22"/>
    <mergeCell ref="B23:B24"/>
    <mergeCell ref="H23:H24"/>
    <mergeCell ref="B17:B18"/>
    <mergeCell ref="H13:H14"/>
    <mergeCell ref="B5:B6"/>
    <mergeCell ref="H5:H6"/>
    <mergeCell ref="B7:B8"/>
    <mergeCell ref="B9:B10"/>
    <mergeCell ref="H9:H10"/>
    <mergeCell ref="B15:B16"/>
    <mergeCell ref="H15:H16"/>
    <mergeCell ref="B13:B14"/>
    <mergeCell ref="B11:B12"/>
    <mergeCell ref="H11:H12"/>
    <mergeCell ref="B33:B34"/>
    <mergeCell ref="H33:H34"/>
    <mergeCell ref="B27:B28"/>
  </mergeCells>
  <printOptions horizontalCentered="1" verticalCentered="1"/>
  <pageMargins left="0.3937007874015748" right="0.3937007874015748" top="0.3937007874015748" bottom="0.3937007874015748" header="0.5511811023622047" footer="0.31496062992125984"/>
  <pageSetup fitToHeight="0" horizontalDpi="600" verticalDpi="6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K.Walczyk</cp:lastModifiedBy>
  <cp:lastPrinted>2010-11-15T11:36:06Z</cp:lastPrinted>
  <dcterms:created xsi:type="dcterms:W3CDTF">2009-11-03T13:06:40Z</dcterms:created>
  <dcterms:modified xsi:type="dcterms:W3CDTF">2010-11-23T08:23:38Z</dcterms:modified>
  <cp:category/>
  <cp:version/>
  <cp:contentType/>
  <cp:contentStatus/>
</cp:coreProperties>
</file>