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9435" windowHeight="4560" tabRatio="601" activeTab="0"/>
  </bookViews>
  <sheets>
    <sheet name="zał 1" sheetId="1" r:id="rId1"/>
  </sheets>
  <definedNames>
    <definedName name="_xlnm.Print_Area" localSheetId="0">'zał 1'!$A$1:$H$93</definedName>
  </definedNames>
  <calcPr fullCalcOnLoad="1"/>
</workbook>
</file>

<file path=xl/sharedStrings.xml><?xml version="1.0" encoding="utf-8"?>
<sst xmlns="http://schemas.openxmlformats.org/spreadsheetml/2006/main" count="155" uniqueCount="111">
  <si>
    <t>WYSZCZEGÓLNIENIE</t>
  </si>
  <si>
    <t>MIASTO NA PRAWACH POWIATU</t>
  </si>
  <si>
    <t>OGÓŁEM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</si>
  <si>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</si>
  <si>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</si>
  <si>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</si>
  <si>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</si>
  <si>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</si>
  <si>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OCHRONA ZDROWIA</t>
  </si>
  <si>
    <t>POMOC SPOŁECZNA</t>
  </si>
  <si>
    <t>POZOSTAŁE ZADANIA W ZAKRESIE POLITYKI SPOŁECZNEJ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</si>
  <si>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</si>
  <si>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</si>
  <si>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DZIAŁALNOŚĆ USŁUGOWA</t>
  </si>
  <si>
    <t>dotacje celowe otrzymane z budżetu państwa na inwestycje i zakupy inwestycyjne z zakresu administracji rządowej oraz inne zadania zlecone ustawami realizowane przez powiat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</si>
  <si>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</si>
  <si>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</si>
  <si>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</si>
  <si>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dotacje celowe otrzymane z budżetu państwa na inwestycje i zakupy inwestycyjne z zakresu administracji rządowej oraz innych zadań zleconych gminom ustawami</t>
  </si>
  <si>
    <t>podatek dochodowy od osób fizycznych</t>
  </si>
  <si>
    <t>podatek dochodowy od osób prawnych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</si>
  <si>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</si>
  <si>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</si>
  <si>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</si>
  <si>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</si>
  <si>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</si>
  <si>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</si>
  <si>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</si>
  <si>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odsetki od nieterminowych wpłat z tytułu podatków i opłat</t>
  </si>
  <si>
    <t>wpływy z usług</t>
  </si>
  <si>
    <t>podatek od nieruchomości</t>
  </si>
  <si>
    <t>wpływy z opłat za zezwolenia na sprzedaż alkoholu</t>
  </si>
  <si>
    <t>podatek od czynności cywilnoprawnych</t>
  </si>
  <si>
    <t>grzywny, mandaty i inne kary pieniężne od ludności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</si>
  <si>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</si>
  <si>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</si>
  <si>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</si>
  <si>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</si>
  <si>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2320</t>
  </si>
  <si>
    <t>2010</t>
  </si>
  <si>
    <t>0830</t>
  </si>
  <si>
    <t>2130</t>
  </si>
  <si>
    <t>2030</t>
  </si>
  <si>
    <t>0970</t>
  </si>
  <si>
    <t>pozostałe odsetki</t>
  </si>
  <si>
    <t>TRANSPORT I ŁĄCZNOŚĆ</t>
  </si>
  <si>
    <t>0470</t>
  </si>
  <si>
    <t>0750</t>
  </si>
  <si>
    <t>0870</t>
  </si>
  <si>
    <t>wpływy ze sprzedaży składników majątkowych</t>
  </si>
  <si>
    <t>2110</t>
  </si>
  <si>
    <t>0420</t>
  </si>
  <si>
    <t>6310</t>
  </si>
  <si>
    <t>6410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</si>
  <si>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</si>
  <si>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</si>
  <si>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</si>
  <si>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</si>
  <si>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</si>
  <si>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</si>
  <si>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</si>
  <si>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</si>
  <si>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</si>
  <si>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</si>
  <si>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</si>
  <si>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</si>
  <si>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</si>
  <si>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0910</t>
  </si>
  <si>
    <t>0570</t>
  </si>
  <si>
    <t>2920</t>
  </si>
  <si>
    <t>0920</t>
  </si>
  <si>
    <t>OŚWIATA I WYCHOWANIE</t>
  </si>
  <si>
    <t>EDUKACYJNA OPIEKA WYCHOWAWCZA</t>
  </si>
  <si>
    <t>2120</t>
  </si>
  <si>
    <t>dotacje celowe otrzymane z budżetu państwa na zadania bieżące realizowane przez powiat na podstawie porozumień z organami administracji rządowej</t>
  </si>
  <si>
    <t>-</t>
  </si>
  <si>
    <t>010</t>
  </si>
  <si>
    <t>ROLNICTWO I ŁOWIECTWO</t>
  </si>
  <si>
    <t>§</t>
  </si>
  <si>
    <t>KULTURA I OCHRONA DZIEDZICTWA NARODOWEGO</t>
  </si>
  <si>
    <t>0680</t>
  </si>
  <si>
    <t>0960</t>
  </si>
  <si>
    <t>wpływy od rodziców z tytułu odpłatności za utrzymanie dzieci (wychowanków) w placówkach opiekuńczo - wychowawczych</t>
  </si>
  <si>
    <t>otrzymane spadki, zapisy i darowizny w postaci pieniężnej</t>
  </si>
  <si>
    <t>270</t>
  </si>
  <si>
    <t>Dz.</t>
  </si>
  <si>
    <t xml:space="preserve">OGÓŁEM </t>
  </si>
  <si>
    <t xml:space="preserve"> - dochody bieżące</t>
  </si>
  <si>
    <t xml:space="preserve">MIASTO </t>
  </si>
  <si>
    <t xml:space="preserve"> - dochody majątkowe</t>
  </si>
  <si>
    <t>6298</t>
  </si>
  <si>
    <t>0760</t>
  </si>
  <si>
    <t>wpływy z tytułu przekształcenia prawa użytkowania wieczystego  przysługującego osobom fizycznym w prawo własności</t>
  </si>
  <si>
    <t>opłata od posiadania psów</t>
  </si>
  <si>
    <t>wpływy z różnych dochodów tj. opłata z tytułu wpisów oraz zmian we wpisach do ewidencji działalności gospodarczej</t>
  </si>
  <si>
    <t>0690</t>
  </si>
  <si>
    <t>wpływy z różnych dochodów tj. odpłatność za pobyt w pogotowiu opiekuńczym, sprzedaż posiłków, wynajem garaży</t>
  </si>
  <si>
    <t>wpływy z różnych dochodów tj. środki w wysokości 2,5% na pokrycie kosztów obsługi PFRON</t>
  </si>
  <si>
    <t>wpływy z różnych dochodów tj. opłaty za zajęcie pasa drogowego</t>
  </si>
  <si>
    <t>Plan dochodów na 2008 rok wg działów i źródeł klasyfikacji budżetowej</t>
  </si>
  <si>
    <t>środki na dofinansowanie własnych inwestycji gmin (związków gmin), powiatów (związków powiatów), samorządów województw, pozyskane z innych źródeł tj. środki z EFRR</t>
  </si>
  <si>
    <t>odsetki na rachunku bankowym</t>
  </si>
  <si>
    <t>środki na dofinansowanie własnych inwestycji gmin (związków gmin), powiatów (związków powiatów), samorządów województw, pozyskane z innych źródeł tj. środki z EFRR i Budżetu Państwa</t>
  </si>
  <si>
    <t>część oświatowa subwencji ogólnej dla jednostek samorządu terytorialnego</t>
  </si>
  <si>
    <t>część wyrównawcza subwencji ogólnej dla powiatów</t>
  </si>
  <si>
    <t>część wyrównawcza subwencji ogólnej dla gmin</t>
  </si>
  <si>
    <t>część równoważąca subwencji ogólnej dla gmin</t>
  </si>
  <si>
    <t>część równoważąca subwencji ogólnej dla powiatów</t>
  </si>
  <si>
    <t>wpływy z różnych opłat tj. koszty upomnień opłata prolongacyjna</t>
  </si>
  <si>
    <t>środki na dofinansowanie własnych inwestycji gmin pozyskane ze środków Funduszu Rozwoju Kultury Fizycznej oraz środków prewencyjnych PZU S.A. i PZU na Życie S.A.</t>
  </si>
  <si>
    <t>Załącznik Nr 1do uchwały                Nr XVI/210/2008                                   z dnia 10 stycznia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</si>
</sst>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</numFmts>
  <fonts count="5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vertical="top"/>
    </xf>
    <xf numFmtId="41" fontId="2" fillId="0" borderId="5" xfId="15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top"/>
    </xf>
    <xf numFmtId="41" fontId="2" fillId="0" borderId="6" xfId="15" applyNumberFormat="1" applyFont="1" applyFill="1" applyBorder="1" applyAlignment="1">
      <alignment horizontal="right" vertical="top"/>
    </xf>
    <xf numFmtId="3" fontId="2" fillId="0" borderId="7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top"/>
    </xf>
    <xf numFmtId="41" fontId="2" fillId="0" borderId="5" xfId="0" applyNumberFormat="1" applyFont="1" applyFill="1" applyBorder="1" applyAlignment="1">
      <alignment horizontal="right" vertical="top"/>
    </xf>
    <xf numFmtId="41" fontId="2" fillId="0" borderId="6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41" fontId="2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2" fillId="0" borderId="6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41" fontId="2" fillId="0" borderId="11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41" fontId="3" fillId="0" borderId="2" xfId="0" applyNumberFormat="1" applyFont="1" applyFill="1" applyBorder="1" applyAlignment="1">
      <alignment horizontal="right" vertical="top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center" vertical="top"/>
    </xf>
    <xf numFmtId="41" fontId="2" fillId="0" borderId="1" xfId="0" applyNumberFormat="1" applyFont="1" applyFill="1" applyBorder="1" applyAlignment="1">
      <alignment horizontal="right" vertical="top"/>
    </xf>
    <xf numFmtId="41" fontId="2" fillId="0" borderId="13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right" vertical="top"/>
    </xf>
    <xf numFmtId="41" fontId="3" fillId="0" borderId="8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right" vertical="top"/>
    </xf>
    <xf numFmtId="41" fontId="3" fillId="0" borderId="5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 wrapText="1"/>
    </xf>
    <xf numFmtId="41" fontId="2" fillId="0" borderId="16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top"/>
    </xf>
    <xf numFmtId="41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right" vertical="top"/>
    </xf>
    <xf numFmtId="3" fontId="2" fillId="0" borderId="9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0" fontId="0" fillId="3" borderId="0" xfId="0" applyFill="1" applyAlignment="1">
      <alignment/>
    </xf>
    <xf numFmtId="0" fontId="2" fillId="0" borderId="8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1" fontId="2" fillId="0" borderId="7" xfId="15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2" fillId="0" borderId="6" xfId="0" applyNumberFormat="1" applyFont="1" applyFill="1" applyBorder="1" applyAlignment="1">
      <alignment horizontal="right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top"/>
    </xf>
    <xf numFmtId="41" fontId="2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75" zoomScaleNormal="75" zoomScaleSheetLayoutView="75" workbookViewId="0" topLeftCell="A1">
      <selection activeCell="F4" sqref="F4"/>
    </sheetView>
  </sheetViews>
  <sheetFormatPr defaultColWidth="9.00390625" defaultRowHeight="12.75"/>
  <cols>
    <col min="1" max="1" width="7.375" style="3" customWidth="1"/>
    <col min="2" max="2" width="7.375" style="43" hidden="1" customWidth="1"/>
    <col min="3" max="3" width="68.375" style="3" customWidth="1"/>
    <col min="4" max="5" width="17.625" style="3" customWidth="1"/>
    <col min="6" max="6" width="17.25390625" style="3" customWidth="1"/>
    <col min="7" max="7" width="9.125" style="3" hidden="1" customWidth="1"/>
    <col min="8" max="8" width="1.25" style="3" hidden="1" customWidth="1"/>
    <col min="9" max="10" width="9.125" style="3" hidden="1" customWidth="1"/>
    <col min="11" max="11" width="12.75390625" style="3" hidden="1" customWidth="1"/>
    <col min="12" max="16384" width="9.125" style="3" customWidth="1"/>
  </cols>
  <sheetData>
    <row r="1" spans="1:6" ht="46.5" customHeight="1">
      <c r="A1" s="1"/>
      <c r="B1" s="36"/>
      <c r="C1" s="1"/>
      <c r="D1" s="1"/>
      <c r="E1" s="111" t="s">
        <v>110</v>
      </c>
      <c r="F1" s="111"/>
    </row>
    <row r="2" spans="1:7" ht="24.75" customHeight="1">
      <c r="A2" s="1"/>
      <c r="B2" s="36"/>
      <c r="C2" s="110" t="s">
        <v>99</v>
      </c>
      <c r="D2" s="110"/>
      <c r="E2" s="2"/>
      <c r="F2" s="2"/>
      <c r="G2" s="4"/>
    </row>
    <row r="3" spans="1:7" ht="22.5" customHeight="1" thickBot="1">
      <c r="A3" s="1"/>
      <c r="B3" s="36"/>
      <c r="C3" s="5"/>
      <c r="D3" s="5"/>
      <c r="E3" s="2"/>
      <c r="F3" s="2"/>
      <c r="G3" s="4"/>
    </row>
    <row r="4" spans="1:6" ht="48.75" customHeight="1" thickBot="1">
      <c r="A4" s="29" t="s">
        <v>85</v>
      </c>
      <c r="B4" s="60" t="s">
        <v>78</v>
      </c>
      <c r="C4" s="29" t="s">
        <v>0</v>
      </c>
      <c r="D4" s="9" t="s">
        <v>88</v>
      </c>
      <c r="E4" s="9" t="s">
        <v>1</v>
      </c>
      <c r="F4" s="9" t="s">
        <v>86</v>
      </c>
    </row>
    <row r="5" spans="1:6" ht="15" thickBot="1">
      <c r="A5" s="54">
        <v>1</v>
      </c>
      <c r="B5" s="37"/>
      <c r="C5" s="7">
        <v>2</v>
      </c>
      <c r="D5" s="7">
        <v>3</v>
      </c>
      <c r="E5" s="7">
        <v>4</v>
      </c>
      <c r="F5" s="7">
        <v>5</v>
      </c>
    </row>
    <row r="6" spans="1:7" s="61" customFormat="1" ht="15.75" thickBot="1">
      <c r="A6" s="99" t="s">
        <v>76</v>
      </c>
      <c r="B6" s="37"/>
      <c r="C6" s="100" t="s">
        <v>77</v>
      </c>
      <c r="D6" s="103">
        <f>SUM(D7)</f>
        <v>0</v>
      </c>
      <c r="E6" s="96">
        <f>SUM(E7)</f>
        <v>30000</v>
      </c>
      <c r="F6" s="10">
        <f aca="true" t="shared" si="0" ref="F6:F21">SUM(D6:E6)</f>
        <v>30000</v>
      </c>
      <c r="G6" s="3"/>
    </row>
    <row r="7" spans="1:6" ht="15">
      <c r="A7" s="57"/>
      <c r="B7" s="56"/>
      <c r="C7" s="59" t="s">
        <v>87</v>
      </c>
      <c r="D7" s="58">
        <f>SUM(D8)</f>
        <v>0</v>
      </c>
      <c r="E7" s="55">
        <f>SUM(E8)</f>
        <v>30000</v>
      </c>
      <c r="F7" s="55">
        <f>SUM(D7:E7)</f>
        <v>30000</v>
      </c>
    </row>
    <row r="8" spans="1:6" ht="43.5" thickBot="1">
      <c r="A8" s="6"/>
      <c r="B8" s="37" t="s">
        <v>50</v>
      </c>
      <c r="C8" s="62" t="s">
        <v>12</v>
      </c>
      <c r="D8" s="51">
        <v>0</v>
      </c>
      <c r="E8" s="48">
        <v>30000</v>
      </c>
      <c r="F8" s="48">
        <f t="shared" si="0"/>
        <v>30000</v>
      </c>
    </row>
    <row r="9" spans="1:7" s="61" customFormat="1" ht="15.75" thickBot="1">
      <c r="A9" s="19">
        <v>600</v>
      </c>
      <c r="B9" s="38"/>
      <c r="C9" s="100" t="s">
        <v>45</v>
      </c>
      <c r="D9" s="35">
        <f>SUM(D10,D12)</f>
        <v>0</v>
      </c>
      <c r="E9" s="35">
        <f>SUM(E10,E12)</f>
        <v>11469073</v>
      </c>
      <c r="F9" s="10">
        <f t="shared" si="0"/>
        <v>11469073</v>
      </c>
      <c r="G9" s="3"/>
    </row>
    <row r="10" spans="1:7" s="61" customFormat="1" ht="15">
      <c r="A10" s="63"/>
      <c r="B10" s="50"/>
      <c r="C10" s="65" t="s">
        <v>87</v>
      </c>
      <c r="D10" s="58">
        <f>SUM(D11)</f>
        <v>0</v>
      </c>
      <c r="E10" s="68">
        <f>SUM(E11)</f>
        <v>300000</v>
      </c>
      <c r="F10" s="69">
        <f t="shared" si="0"/>
        <v>300000</v>
      </c>
      <c r="G10" s="3"/>
    </row>
    <row r="11" spans="1:6" ht="15" customHeight="1">
      <c r="A11" s="11"/>
      <c r="B11" s="46" t="s">
        <v>43</v>
      </c>
      <c r="C11" s="75" t="s">
        <v>98</v>
      </c>
      <c r="D11" s="23">
        <v>0</v>
      </c>
      <c r="E11" s="70">
        <v>300000</v>
      </c>
      <c r="F11" s="69">
        <f t="shared" si="0"/>
        <v>300000</v>
      </c>
    </row>
    <row r="12" spans="1:6" ht="15">
      <c r="A12" s="11"/>
      <c r="B12" s="40"/>
      <c r="C12" s="64" t="s">
        <v>89</v>
      </c>
      <c r="D12" s="79">
        <f>SUM(D13)</f>
        <v>0</v>
      </c>
      <c r="E12" s="73">
        <f>E13</f>
        <v>11169073</v>
      </c>
      <c r="F12" s="69">
        <f t="shared" si="0"/>
        <v>11169073</v>
      </c>
    </row>
    <row r="13" spans="1:6" ht="43.5" customHeight="1" thickBot="1">
      <c r="A13" s="6"/>
      <c r="B13" s="47" t="s">
        <v>90</v>
      </c>
      <c r="C13" s="67" t="s">
        <v>100</v>
      </c>
      <c r="D13" s="51">
        <v>0</v>
      </c>
      <c r="E13" s="72">
        <v>11169073</v>
      </c>
      <c r="F13" s="69">
        <f t="shared" si="0"/>
        <v>11169073</v>
      </c>
    </row>
    <row r="14" spans="1:7" s="61" customFormat="1" ht="15.75" thickBot="1">
      <c r="A14" s="8">
        <v>700</v>
      </c>
      <c r="B14" s="39"/>
      <c r="C14" s="9" t="s">
        <v>3</v>
      </c>
      <c r="D14" s="10">
        <f>SUM(D15,D19)</f>
        <v>3100000</v>
      </c>
      <c r="E14" s="10">
        <f>SUM(E15,E19)</f>
        <v>23000</v>
      </c>
      <c r="F14" s="10">
        <f t="shared" si="0"/>
        <v>3123000</v>
      </c>
      <c r="G14" s="3"/>
    </row>
    <row r="15" spans="1:6" ht="15">
      <c r="A15" s="63"/>
      <c r="B15" s="50"/>
      <c r="C15" s="65" t="s">
        <v>87</v>
      </c>
      <c r="D15" s="78">
        <f>SUM(D16:D18)</f>
        <v>900000</v>
      </c>
      <c r="E15" s="78">
        <f>SUM(E16:E18)</f>
        <v>23000</v>
      </c>
      <c r="F15" s="14">
        <f t="shared" si="0"/>
        <v>923000</v>
      </c>
    </row>
    <row r="16" spans="1:6" ht="30" customHeight="1">
      <c r="A16" s="11"/>
      <c r="B16" s="74" t="s">
        <v>46</v>
      </c>
      <c r="C16" s="75" t="s">
        <v>11</v>
      </c>
      <c r="D16" s="12">
        <v>300000</v>
      </c>
      <c r="E16" s="13">
        <v>0</v>
      </c>
      <c r="F16" s="14">
        <f t="shared" si="0"/>
        <v>300000</v>
      </c>
    </row>
    <row r="17" spans="1:6" ht="54.75" customHeight="1">
      <c r="A17" s="11"/>
      <c r="B17" s="46" t="s">
        <v>47</v>
      </c>
      <c r="C17" s="76" t="s">
        <v>37</v>
      </c>
      <c r="D17" s="16">
        <v>600000</v>
      </c>
      <c r="E17" s="17">
        <v>0</v>
      </c>
      <c r="F17" s="14">
        <f t="shared" si="0"/>
        <v>600000</v>
      </c>
    </row>
    <row r="18" spans="1:6" ht="42.75">
      <c r="A18" s="11"/>
      <c r="B18" s="46" t="s">
        <v>50</v>
      </c>
      <c r="C18" s="76" t="s">
        <v>12</v>
      </c>
      <c r="D18" s="23">
        <v>0</v>
      </c>
      <c r="E18" s="16">
        <v>23000</v>
      </c>
      <c r="F18" s="14">
        <f>SUM(D18:E18)</f>
        <v>23000</v>
      </c>
    </row>
    <row r="19" spans="1:6" ht="14.25">
      <c r="A19" s="11"/>
      <c r="B19" s="74"/>
      <c r="C19" s="66" t="s">
        <v>89</v>
      </c>
      <c r="D19" s="14">
        <f>SUM(D20:D21)</f>
        <v>2200000</v>
      </c>
      <c r="E19" s="17">
        <f>SUM(E20:E21)</f>
        <v>0</v>
      </c>
      <c r="F19" s="14">
        <f t="shared" si="0"/>
        <v>2200000</v>
      </c>
    </row>
    <row r="20" spans="1:6" ht="29.25" customHeight="1">
      <c r="A20" s="11"/>
      <c r="B20" s="74" t="s">
        <v>91</v>
      </c>
      <c r="C20" s="80" t="s">
        <v>92</v>
      </c>
      <c r="D20" s="14">
        <v>10000</v>
      </c>
      <c r="E20" s="17">
        <v>0</v>
      </c>
      <c r="F20" s="14">
        <f t="shared" si="0"/>
        <v>10000</v>
      </c>
    </row>
    <row r="21" spans="1:6" ht="15" thickBot="1">
      <c r="A21" s="11"/>
      <c r="B21" s="46" t="s">
        <v>48</v>
      </c>
      <c r="C21" s="101" t="s">
        <v>49</v>
      </c>
      <c r="D21" s="18">
        <v>2190000</v>
      </c>
      <c r="E21" s="102">
        <v>0</v>
      </c>
      <c r="F21" s="14">
        <f t="shared" si="0"/>
        <v>2190000</v>
      </c>
    </row>
    <row r="22" spans="1:7" s="61" customFormat="1" ht="15.75" thickBot="1">
      <c r="A22" s="8">
        <v>710</v>
      </c>
      <c r="B22" s="38"/>
      <c r="C22" s="9" t="s">
        <v>13</v>
      </c>
      <c r="D22" s="10">
        <f>SUM(D23)</f>
        <v>0</v>
      </c>
      <c r="E22" s="10">
        <f>SUM(E23)</f>
        <v>312000</v>
      </c>
      <c r="F22" s="10">
        <f aca="true" t="shared" si="1" ref="F22:F46">SUM(D22:E22)</f>
        <v>312000</v>
      </c>
      <c r="G22" s="3"/>
    </row>
    <row r="23" spans="1:6" ht="15">
      <c r="A23" s="63"/>
      <c r="B23" s="50"/>
      <c r="C23" s="82" t="s">
        <v>87</v>
      </c>
      <c r="D23" s="78">
        <f>SUM(D24)</f>
        <v>0</v>
      </c>
      <c r="E23" s="84">
        <v>312000</v>
      </c>
      <c r="F23" s="24">
        <f t="shared" si="1"/>
        <v>312000</v>
      </c>
    </row>
    <row r="24" spans="1:6" ht="43.5" customHeight="1" thickBot="1">
      <c r="A24" s="11"/>
      <c r="B24" s="40" t="s">
        <v>50</v>
      </c>
      <c r="C24" s="77" t="s">
        <v>12</v>
      </c>
      <c r="D24" s="81">
        <v>0</v>
      </c>
      <c r="E24" s="71">
        <v>312000</v>
      </c>
      <c r="F24" s="49">
        <f t="shared" si="1"/>
        <v>312000</v>
      </c>
    </row>
    <row r="25" spans="1:7" s="61" customFormat="1" ht="15.75" thickBot="1">
      <c r="A25" s="8">
        <v>750</v>
      </c>
      <c r="B25" s="39"/>
      <c r="C25" s="9" t="s">
        <v>4</v>
      </c>
      <c r="D25" s="10">
        <f>SUM(D26)</f>
        <v>1463752</v>
      </c>
      <c r="E25" s="10">
        <f>SUM(E26)</f>
        <v>144236</v>
      </c>
      <c r="F25" s="10">
        <f t="shared" si="1"/>
        <v>1607988</v>
      </c>
      <c r="G25" s="3"/>
    </row>
    <row r="26" spans="1:6" ht="15">
      <c r="A26" s="63"/>
      <c r="B26" s="50"/>
      <c r="C26" s="65" t="s">
        <v>87</v>
      </c>
      <c r="D26" s="78">
        <f>SUM(D27:D30)</f>
        <v>1463752</v>
      </c>
      <c r="E26" s="78">
        <f>SUM(E27:E30)</f>
        <v>144236</v>
      </c>
      <c r="F26" s="21">
        <f t="shared" si="1"/>
        <v>1607988</v>
      </c>
    </row>
    <row r="27" spans="1:6" ht="15">
      <c r="A27" s="63"/>
      <c r="B27" s="46" t="s">
        <v>51</v>
      </c>
      <c r="C27" s="88" t="s">
        <v>17</v>
      </c>
      <c r="D27" s="16">
        <v>1200000</v>
      </c>
      <c r="E27" s="23">
        <v>0</v>
      </c>
      <c r="F27" s="14">
        <f>SUM(D27:E27)</f>
        <v>1200000</v>
      </c>
    </row>
    <row r="28" spans="1:6" ht="42" customHeight="1">
      <c r="A28" s="11"/>
      <c r="B28" s="74" t="s">
        <v>39</v>
      </c>
      <c r="C28" s="86" t="s">
        <v>16</v>
      </c>
      <c r="D28" s="14">
        <v>263752</v>
      </c>
      <c r="E28" s="85">
        <v>0</v>
      </c>
      <c r="F28" s="14">
        <f t="shared" si="1"/>
        <v>263752</v>
      </c>
    </row>
    <row r="29" spans="1:6" ht="42" customHeight="1">
      <c r="A29" s="11"/>
      <c r="B29" s="46" t="s">
        <v>50</v>
      </c>
      <c r="C29" s="87" t="s">
        <v>12</v>
      </c>
      <c r="D29" s="34">
        <v>0</v>
      </c>
      <c r="E29" s="16">
        <v>138236</v>
      </c>
      <c r="F29" s="14">
        <f t="shared" si="1"/>
        <v>138236</v>
      </c>
    </row>
    <row r="30" spans="1:6" ht="45" customHeight="1" thickBot="1">
      <c r="A30" s="11"/>
      <c r="B30" s="46" t="s">
        <v>73</v>
      </c>
      <c r="C30" s="87" t="s">
        <v>74</v>
      </c>
      <c r="D30" s="34">
        <v>0</v>
      </c>
      <c r="E30" s="16">
        <v>6000</v>
      </c>
      <c r="F30" s="14">
        <f t="shared" si="1"/>
        <v>6000</v>
      </c>
    </row>
    <row r="31" spans="1:7" s="61" customFormat="1" ht="30.75" customHeight="1" thickBot="1">
      <c r="A31" s="8">
        <v>751</v>
      </c>
      <c r="B31" s="39"/>
      <c r="C31" s="9" t="s">
        <v>5</v>
      </c>
      <c r="D31" s="10">
        <f>SUM(D32)</f>
        <v>7950</v>
      </c>
      <c r="E31" s="10">
        <f>SUM(E32)</f>
        <v>0</v>
      </c>
      <c r="F31" s="10">
        <f t="shared" si="1"/>
        <v>7950</v>
      </c>
      <c r="G31" s="3"/>
    </row>
    <row r="32" spans="1:6" ht="15">
      <c r="A32" s="63"/>
      <c r="B32" s="50"/>
      <c r="C32" s="65" t="s">
        <v>87</v>
      </c>
      <c r="D32" s="78">
        <f>SUM(D33)</f>
        <v>7950</v>
      </c>
      <c r="E32" s="78">
        <f>SUM(E33)</f>
        <v>0</v>
      </c>
      <c r="F32" s="21">
        <f t="shared" si="1"/>
        <v>7950</v>
      </c>
    </row>
    <row r="33" spans="1:6" ht="43.5" customHeight="1" thickBot="1">
      <c r="A33" s="11"/>
      <c r="B33" s="40" t="s">
        <v>39</v>
      </c>
      <c r="C33" s="89" t="s">
        <v>16</v>
      </c>
      <c r="D33" s="24">
        <v>7950</v>
      </c>
      <c r="E33" s="25">
        <v>0</v>
      </c>
      <c r="F33" s="24">
        <f t="shared" si="1"/>
        <v>7950</v>
      </c>
    </row>
    <row r="34" spans="1:7" s="61" customFormat="1" ht="31.5" customHeight="1" thickBot="1">
      <c r="A34" s="8">
        <v>754</v>
      </c>
      <c r="B34" s="39"/>
      <c r="C34" s="9" t="s">
        <v>15</v>
      </c>
      <c r="D34" s="10">
        <f>SUM(D35)</f>
        <v>0</v>
      </c>
      <c r="E34" s="10">
        <f>SUM(E35)</f>
        <v>6600000</v>
      </c>
      <c r="F34" s="10">
        <f t="shared" si="1"/>
        <v>6600000</v>
      </c>
      <c r="G34" s="3"/>
    </row>
    <row r="35" spans="1:6" ht="15">
      <c r="A35" s="63"/>
      <c r="B35" s="50"/>
      <c r="C35" s="65" t="s">
        <v>87</v>
      </c>
      <c r="D35" s="78">
        <f>SUM(D36)</f>
        <v>0</v>
      </c>
      <c r="E35" s="78">
        <f>SUM(E36)</f>
        <v>6600000</v>
      </c>
      <c r="F35" s="21">
        <f t="shared" si="1"/>
        <v>6600000</v>
      </c>
    </row>
    <row r="36" spans="1:6" ht="42.75" customHeight="1" thickBot="1">
      <c r="A36" s="11"/>
      <c r="B36" s="40" t="s">
        <v>50</v>
      </c>
      <c r="C36" s="83" t="s">
        <v>12</v>
      </c>
      <c r="D36" s="22">
        <v>0</v>
      </c>
      <c r="E36" s="14">
        <v>6600000</v>
      </c>
      <c r="F36" s="14">
        <f t="shared" si="1"/>
        <v>6600000</v>
      </c>
    </row>
    <row r="37" spans="1:6" ht="43.5" customHeight="1" hidden="1">
      <c r="A37" s="11"/>
      <c r="B37" s="40" t="s">
        <v>52</v>
      </c>
      <c r="C37" s="15" t="s">
        <v>18</v>
      </c>
      <c r="D37" s="23">
        <v>0</v>
      </c>
      <c r="E37" s="16" t="s">
        <v>75</v>
      </c>
      <c r="F37" s="14">
        <f t="shared" si="1"/>
        <v>0</v>
      </c>
    </row>
    <row r="38" spans="1:6" ht="45" customHeight="1" hidden="1" thickBot="1">
      <c r="A38" s="11"/>
      <c r="B38" s="40" t="s">
        <v>53</v>
      </c>
      <c r="C38" s="26" t="s">
        <v>14</v>
      </c>
      <c r="D38" s="25">
        <v>0</v>
      </c>
      <c r="E38" s="18" t="s">
        <v>75</v>
      </c>
      <c r="F38" s="24">
        <f t="shared" si="1"/>
        <v>0</v>
      </c>
    </row>
    <row r="39" spans="1:7" s="61" customFormat="1" ht="48.75" customHeight="1" thickBot="1">
      <c r="A39" s="8">
        <v>756</v>
      </c>
      <c r="B39" s="39"/>
      <c r="C39" s="9" t="s">
        <v>6</v>
      </c>
      <c r="D39" s="10">
        <f>SUM(D40)</f>
        <v>43739196</v>
      </c>
      <c r="E39" s="10">
        <f>SUM(E40)</f>
        <v>6578614</v>
      </c>
      <c r="F39" s="10">
        <f t="shared" si="1"/>
        <v>50317810</v>
      </c>
      <c r="G39" s="27"/>
    </row>
    <row r="40" spans="1:6" ht="15">
      <c r="A40" s="63"/>
      <c r="B40" s="50"/>
      <c r="C40" s="65" t="s">
        <v>87</v>
      </c>
      <c r="D40" s="78">
        <f>SUM(D41:D57)</f>
        <v>43739196</v>
      </c>
      <c r="E40" s="78">
        <f>SUM(E41:E57)</f>
        <v>6578614</v>
      </c>
      <c r="F40" s="21">
        <f t="shared" si="1"/>
        <v>50317810</v>
      </c>
    </row>
    <row r="41" spans="1:7" ht="30" customHeight="1">
      <c r="A41" s="11"/>
      <c r="B41" s="46" t="s">
        <v>60</v>
      </c>
      <c r="C41" s="76" t="s">
        <v>24</v>
      </c>
      <c r="D41" s="28">
        <v>50000</v>
      </c>
      <c r="E41" s="23">
        <v>0</v>
      </c>
      <c r="F41" s="16">
        <f t="shared" si="1"/>
        <v>50000</v>
      </c>
      <c r="G41" s="27"/>
    </row>
    <row r="42" spans="1:7" ht="15">
      <c r="A42" s="11"/>
      <c r="B42" s="46" t="s">
        <v>56</v>
      </c>
      <c r="C42" s="76" t="s">
        <v>30</v>
      </c>
      <c r="D42" s="28">
        <v>15500000</v>
      </c>
      <c r="E42" s="23">
        <v>0</v>
      </c>
      <c r="F42" s="16">
        <f t="shared" si="1"/>
        <v>15500000</v>
      </c>
      <c r="G42" s="27"/>
    </row>
    <row r="43" spans="1:7" ht="15">
      <c r="A43" s="11"/>
      <c r="B43" s="46" t="s">
        <v>57</v>
      </c>
      <c r="C43" s="76" t="s">
        <v>21</v>
      </c>
      <c r="D43" s="28">
        <v>306000</v>
      </c>
      <c r="E43" s="23">
        <v>0</v>
      </c>
      <c r="F43" s="16">
        <f t="shared" si="1"/>
        <v>306000</v>
      </c>
      <c r="G43" s="27"/>
    </row>
    <row r="44" spans="1:7" ht="15">
      <c r="A44" s="11"/>
      <c r="B44" s="46" t="s">
        <v>58</v>
      </c>
      <c r="C44" s="76" t="s">
        <v>22</v>
      </c>
      <c r="D44" s="28">
        <v>8000</v>
      </c>
      <c r="E44" s="23">
        <v>0</v>
      </c>
      <c r="F44" s="16">
        <f t="shared" si="1"/>
        <v>8000</v>
      </c>
      <c r="G44" s="27"/>
    </row>
    <row r="45" spans="1:7" ht="15">
      <c r="A45" s="11"/>
      <c r="B45" s="46" t="s">
        <v>59</v>
      </c>
      <c r="C45" s="76" t="s">
        <v>23</v>
      </c>
      <c r="D45" s="28">
        <v>1050000</v>
      </c>
      <c r="E45" s="23">
        <v>0</v>
      </c>
      <c r="F45" s="16">
        <f t="shared" si="1"/>
        <v>1050000</v>
      </c>
      <c r="G45" s="27"/>
    </row>
    <row r="46" spans="1:7" ht="15">
      <c r="A46" s="11"/>
      <c r="B46" s="46" t="s">
        <v>66</v>
      </c>
      <c r="C46" s="76" t="s">
        <v>32</v>
      </c>
      <c r="D46" s="28">
        <v>1000000</v>
      </c>
      <c r="E46" s="23">
        <v>0</v>
      </c>
      <c r="F46" s="16">
        <f t="shared" si="1"/>
        <v>1000000</v>
      </c>
      <c r="G46" s="27"/>
    </row>
    <row r="47" spans="1:7" ht="15.75" customHeight="1">
      <c r="A47" s="11"/>
      <c r="B47" s="46" t="s">
        <v>61</v>
      </c>
      <c r="C47" s="92" t="s">
        <v>25</v>
      </c>
      <c r="D47" s="28">
        <v>100000</v>
      </c>
      <c r="E47" s="23">
        <v>0</v>
      </c>
      <c r="F47" s="16">
        <f>SUM(D47:E47)</f>
        <v>100000</v>
      </c>
      <c r="G47" s="27"/>
    </row>
    <row r="48" spans="1:7" ht="15">
      <c r="A48" s="11"/>
      <c r="B48" s="46" t="s">
        <v>62</v>
      </c>
      <c r="C48" s="92" t="s">
        <v>93</v>
      </c>
      <c r="D48" s="28">
        <v>25000</v>
      </c>
      <c r="E48" s="23">
        <v>0</v>
      </c>
      <c r="F48" s="16">
        <f>SUM(D48:E48)</f>
        <v>25000</v>
      </c>
      <c r="G48" s="27"/>
    </row>
    <row r="49" spans="1:7" ht="15">
      <c r="A49" s="11"/>
      <c r="B49" s="46" t="s">
        <v>64</v>
      </c>
      <c r="C49" s="92" t="s">
        <v>27</v>
      </c>
      <c r="D49" s="28">
        <v>320000</v>
      </c>
      <c r="E49" s="23">
        <v>0</v>
      </c>
      <c r="F49" s="16">
        <f>SUM(D49:E49)</f>
        <v>320000</v>
      </c>
      <c r="G49" s="27"/>
    </row>
    <row r="50" spans="1:7" ht="15">
      <c r="A50" s="11"/>
      <c r="B50" s="46" t="s">
        <v>95</v>
      </c>
      <c r="C50" s="91" t="s">
        <v>108</v>
      </c>
      <c r="D50" s="28">
        <v>13332</v>
      </c>
      <c r="E50" s="23">
        <v>0</v>
      </c>
      <c r="F50" s="16">
        <f>SUM(D50:E50)</f>
        <v>13332</v>
      </c>
      <c r="G50" s="27"/>
    </row>
    <row r="51" spans="1:7" ht="15">
      <c r="A51" s="11"/>
      <c r="B51" s="46" t="s">
        <v>67</v>
      </c>
      <c r="C51" s="92" t="s">
        <v>28</v>
      </c>
      <c r="D51" s="28">
        <v>25000</v>
      </c>
      <c r="E51" s="23">
        <v>0</v>
      </c>
      <c r="F51" s="16">
        <f aca="true" t="shared" si="2" ref="F51:F68">SUM(D51:E51)</f>
        <v>25000</v>
      </c>
      <c r="G51" s="27"/>
    </row>
    <row r="52" spans="1:7" ht="15">
      <c r="A52" s="11"/>
      <c r="B52" s="46" t="s">
        <v>63</v>
      </c>
      <c r="C52" s="90" t="s">
        <v>26</v>
      </c>
      <c r="D52" s="28">
        <v>900000</v>
      </c>
      <c r="E52" s="23">
        <v>0</v>
      </c>
      <c r="F52" s="16">
        <f t="shared" si="2"/>
        <v>900000</v>
      </c>
      <c r="G52" s="27"/>
    </row>
    <row r="53" spans="1:7" ht="15">
      <c r="A53" s="11"/>
      <c r="B53" s="46" t="s">
        <v>65</v>
      </c>
      <c r="C53" s="90" t="s">
        <v>31</v>
      </c>
      <c r="D53" s="28">
        <v>700000</v>
      </c>
      <c r="E53" s="23">
        <v>0</v>
      </c>
      <c r="F53" s="16">
        <f t="shared" si="2"/>
        <v>700000</v>
      </c>
      <c r="G53" s="27"/>
    </row>
    <row r="54" spans="1:7" ht="15">
      <c r="A54" s="11"/>
      <c r="B54" s="46" t="s">
        <v>68</v>
      </c>
      <c r="C54" s="90" t="s">
        <v>33</v>
      </c>
      <c r="D54" s="28">
        <v>20000</v>
      </c>
      <c r="E54" s="23">
        <v>0</v>
      </c>
      <c r="F54" s="16">
        <f t="shared" si="2"/>
        <v>20000</v>
      </c>
      <c r="G54" s="27"/>
    </row>
    <row r="55" spans="1:7" ht="30" customHeight="1">
      <c r="A55" s="11"/>
      <c r="B55" s="46" t="s">
        <v>43</v>
      </c>
      <c r="C55" s="91" t="s">
        <v>94</v>
      </c>
      <c r="D55" s="28">
        <v>160000</v>
      </c>
      <c r="E55" s="23">
        <v>0</v>
      </c>
      <c r="F55" s="16">
        <f t="shared" si="2"/>
        <v>160000</v>
      </c>
      <c r="G55" s="27"/>
    </row>
    <row r="56" spans="1:7" ht="15">
      <c r="A56" s="11"/>
      <c r="B56" s="46" t="s">
        <v>54</v>
      </c>
      <c r="C56" s="90" t="s">
        <v>19</v>
      </c>
      <c r="D56" s="16">
        <v>22351864</v>
      </c>
      <c r="E56" s="16">
        <v>6278614</v>
      </c>
      <c r="F56" s="16">
        <f t="shared" si="2"/>
        <v>28630478</v>
      </c>
      <c r="G56" s="27"/>
    </row>
    <row r="57" spans="1:7" ht="15.75" thickBot="1">
      <c r="A57" s="11"/>
      <c r="B57" s="46" t="s">
        <v>55</v>
      </c>
      <c r="C57" s="90" t="s">
        <v>20</v>
      </c>
      <c r="D57" s="28">
        <v>1210000</v>
      </c>
      <c r="E57" s="16">
        <v>300000</v>
      </c>
      <c r="F57" s="16">
        <f t="shared" si="2"/>
        <v>1510000</v>
      </c>
      <c r="G57" s="27"/>
    </row>
    <row r="58" spans="1:7" s="61" customFormat="1" ht="15.75" thickBot="1">
      <c r="A58" s="8">
        <v>758</v>
      </c>
      <c r="B58" s="39"/>
      <c r="C58" s="29" t="s">
        <v>7</v>
      </c>
      <c r="D58" s="10">
        <f>SUM(D59)</f>
        <v>23785773</v>
      </c>
      <c r="E58" s="10">
        <f>SUM(E59)</f>
        <v>26589066</v>
      </c>
      <c r="F58" s="10">
        <f t="shared" si="2"/>
        <v>50374839</v>
      </c>
      <c r="G58" s="30"/>
    </row>
    <row r="59" spans="1:6" ht="15">
      <c r="A59" s="63"/>
      <c r="B59" s="42"/>
      <c r="C59" s="93" t="s">
        <v>87</v>
      </c>
      <c r="D59" s="94">
        <f>SUM(D60:D65)</f>
        <v>23785773</v>
      </c>
      <c r="E59" s="94">
        <f>SUM(E60:E65)</f>
        <v>26589066</v>
      </c>
      <c r="F59" s="21">
        <f t="shared" si="2"/>
        <v>50374839</v>
      </c>
    </row>
    <row r="60" spans="1:7" ht="28.5">
      <c r="A60" s="11"/>
      <c r="B60" s="46" t="s">
        <v>69</v>
      </c>
      <c r="C60" s="76" t="s">
        <v>103</v>
      </c>
      <c r="D60" s="28">
        <v>18598792</v>
      </c>
      <c r="E60" s="16">
        <v>22143300</v>
      </c>
      <c r="F60" s="16">
        <f t="shared" si="2"/>
        <v>40742092</v>
      </c>
      <c r="G60" s="30"/>
    </row>
    <row r="61" spans="1:7" ht="15">
      <c r="A61" s="11"/>
      <c r="B61" s="46" t="s">
        <v>69</v>
      </c>
      <c r="C61" s="76" t="s">
        <v>104</v>
      </c>
      <c r="D61" s="23">
        <v>0</v>
      </c>
      <c r="E61" s="16">
        <v>653113</v>
      </c>
      <c r="F61" s="16">
        <f t="shared" si="2"/>
        <v>653113</v>
      </c>
      <c r="G61" s="27"/>
    </row>
    <row r="62" spans="1:7" ht="15">
      <c r="A62" s="11"/>
      <c r="B62" s="46" t="s">
        <v>69</v>
      </c>
      <c r="C62" s="76" t="s">
        <v>105</v>
      </c>
      <c r="D62" s="16">
        <v>3037152</v>
      </c>
      <c r="E62" s="23">
        <v>0</v>
      </c>
      <c r="F62" s="16">
        <f t="shared" si="2"/>
        <v>3037152</v>
      </c>
      <c r="G62" s="27"/>
    </row>
    <row r="63" spans="1:7" ht="15">
      <c r="A63" s="11"/>
      <c r="B63" s="46" t="s">
        <v>69</v>
      </c>
      <c r="C63" s="76" t="s">
        <v>106</v>
      </c>
      <c r="D63" s="16">
        <v>2049829</v>
      </c>
      <c r="E63" s="23">
        <v>0</v>
      </c>
      <c r="F63" s="16">
        <f t="shared" si="2"/>
        <v>2049829</v>
      </c>
      <c r="G63" s="27"/>
    </row>
    <row r="64" spans="1:7" ht="15.75" thickBot="1">
      <c r="A64" s="11"/>
      <c r="B64" s="37" t="s">
        <v>69</v>
      </c>
      <c r="C64" s="76" t="s">
        <v>107</v>
      </c>
      <c r="D64" s="23">
        <v>0</v>
      </c>
      <c r="E64" s="16">
        <v>3792653</v>
      </c>
      <c r="F64" s="16">
        <f t="shared" si="2"/>
        <v>3792653</v>
      </c>
      <c r="G64" s="27"/>
    </row>
    <row r="65" spans="1:7" ht="15.75" thickBot="1">
      <c r="A65" s="11"/>
      <c r="B65" s="37"/>
      <c r="C65" s="107" t="s">
        <v>101</v>
      </c>
      <c r="D65" s="108">
        <v>100000</v>
      </c>
      <c r="E65" s="109">
        <v>0</v>
      </c>
      <c r="F65" s="49">
        <f>SUM(D65:E65)</f>
        <v>100000</v>
      </c>
      <c r="G65" s="27"/>
    </row>
    <row r="66" spans="1:7" s="97" customFormat="1" ht="15.75" thickBot="1">
      <c r="A66" s="8">
        <v>801</v>
      </c>
      <c r="B66" s="41"/>
      <c r="C66" s="20" t="s">
        <v>71</v>
      </c>
      <c r="D66" s="96">
        <f>SUM(D68)</f>
        <v>0</v>
      </c>
      <c r="E66" s="96">
        <f>SUM(E68:E68)</f>
        <v>300000</v>
      </c>
      <c r="F66" s="96">
        <f t="shared" si="2"/>
        <v>300000</v>
      </c>
      <c r="G66" s="27"/>
    </row>
    <row r="67" spans="1:7" s="97" customFormat="1" ht="15">
      <c r="A67" s="63"/>
      <c r="B67" s="40"/>
      <c r="C67" s="59" t="s">
        <v>89</v>
      </c>
      <c r="D67" s="78">
        <f>SUM(D68)</f>
        <v>0</v>
      </c>
      <c r="E67" s="78">
        <f>SUM(E68)</f>
        <v>300000</v>
      </c>
      <c r="F67" s="55">
        <f t="shared" si="2"/>
        <v>300000</v>
      </c>
      <c r="G67" s="27"/>
    </row>
    <row r="68" spans="1:7" s="97" customFormat="1" ht="43.5" customHeight="1" thickBot="1">
      <c r="A68" s="11"/>
      <c r="B68" s="40" t="s">
        <v>84</v>
      </c>
      <c r="C68" s="101" t="s">
        <v>109</v>
      </c>
      <c r="D68" s="34">
        <v>0</v>
      </c>
      <c r="E68" s="18">
        <v>300000</v>
      </c>
      <c r="F68" s="69">
        <f t="shared" si="2"/>
        <v>300000</v>
      </c>
      <c r="G68" s="27"/>
    </row>
    <row r="69" spans="1:7" s="61" customFormat="1" ht="15.75" thickBot="1">
      <c r="A69" s="8">
        <v>851</v>
      </c>
      <c r="B69" s="39"/>
      <c r="C69" s="9" t="s">
        <v>8</v>
      </c>
      <c r="D69" s="10">
        <f>SUM(D70)</f>
        <v>0</v>
      </c>
      <c r="E69" s="10">
        <f>SUM(E70)</f>
        <v>48000</v>
      </c>
      <c r="F69" s="10">
        <f aca="true" t="shared" si="3" ref="F69:F78">SUM(D69:E69)</f>
        <v>48000</v>
      </c>
      <c r="G69" s="27"/>
    </row>
    <row r="70" spans="1:6" ht="15">
      <c r="A70" s="63"/>
      <c r="B70" s="42"/>
      <c r="C70" s="93" t="s">
        <v>87</v>
      </c>
      <c r="D70" s="94">
        <f>SUM(D71)</f>
        <v>0</v>
      </c>
      <c r="E70" s="94">
        <f>SUM(E71)</f>
        <v>48000</v>
      </c>
      <c r="F70" s="95">
        <f t="shared" si="3"/>
        <v>48000</v>
      </c>
    </row>
    <row r="71" spans="1:7" ht="43.5" thickBot="1">
      <c r="A71" s="6"/>
      <c r="B71" s="47" t="s">
        <v>50</v>
      </c>
      <c r="C71" s="77" t="s">
        <v>12</v>
      </c>
      <c r="D71" s="34">
        <v>0</v>
      </c>
      <c r="E71" s="49">
        <v>48000</v>
      </c>
      <c r="F71" s="49">
        <f t="shared" si="3"/>
        <v>48000</v>
      </c>
      <c r="G71" s="27"/>
    </row>
    <row r="72" spans="1:7" s="61" customFormat="1" ht="15.75" thickBot="1">
      <c r="A72" s="8">
        <v>852</v>
      </c>
      <c r="B72" s="42"/>
      <c r="C72" s="31" t="s">
        <v>9</v>
      </c>
      <c r="D72" s="10">
        <f>SUM(D73)</f>
        <v>13151310</v>
      </c>
      <c r="E72" s="10">
        <f>SUM(E73)</f>
        <v>3731960</v>
      </c>
      <c r="F72" s="10">
        <f t="shared" si="3"/>
        <v>16883270</v>
      </c>
      <c r="G72" s="27"/>
    </row>
    <row r="73" spans="1:6" ht="15">
      <c r="A73" s="63"/>
      <c r="B73" s="50"/>
      <c r="C73" s="59" t="s">
        <v>87</v>
      </c>
      <c r="D73" s="21">
        <f>SUM(D74:D82)</f>
        <v>13151310</v>
      </c>
      <c r="E73" s="21">
        <f>SUM(E74:E82)</f>
        <v>3731960</v>
      </c>
      <c r="F73" s="21">
        <f t="shared" si="3"/>
        <v>16883270</v>
      </c>
    </row>
    <row r="74" spans="1:7" ht="30.75" customHeight="1">
      <c r="A74" s="63"/>
      <c r="B74" s="46" t="s">
        <v>80</v>
      </c>
      <c r="C74" s="76" t="s">
        <v>82</v>
      </c>
      <c r="D74" s="34">
        <v>0</v>
      </c>
      <c r="E74" s="16">
        <v>1000</v>
      </c>
      <c r="F74" s="16">
        <f t="shared" si="3"/>
        <v>1000</v>
      </c>
      <c r="G74" s="27"/>
    </row>
    <row r="75" spans="1:7" ht="15">
      <c r="A75" s="11"/>
      <c r="B75" s="46" t="s">
        <v>40</v>
      </c>
      <c r="C75" s="76" t="s">
        <v>29</v>
      </c>
      <c r="D75" s="16">
        <v>80000</v>
      </c>
      <c r="E75" s="16">
        <v>630970</v>
      </c>
      <c r="F75" s="16">
        <f t="shared" si="3"/>
        <v>710970</v>
      </c>
      <c r="G75" s="32" t="s">
        <v>40</v>
      </c>
    </row>
    <row r="76" spans="1:7" ht="15" hidden="1">
      <c r="A76" s="11"/>
      <c r="B76" s="46" t="s">
        <v>70</v>
      </c>
      <c r="C76" s="76" t="s">
        <v>44</v>
      </c>
      <c r="D76" s="104">
        <v>0</v>
      </c>
      <c r="E76" s="104">
        <v>0</v>
      </c>
      <c r="F76" s="16">
        <f t="shared" si="3"/>
        <v>0</v>
      </c>
      <c r="G76" s="32"/>
    </row>
    <row r="77" spans="1:7" ht="15">
      <c r="A77" s="11"/>
      <c r="B77" s="46" t="s">
        <v>81</v>
      </c>
      <c r="C77" s="76" t="s">
        <v>83</v>
      </c>
      <c r="D77" s="34">
        <v>0</v>
      </c>
      <c r="E77" s="16">
        <v>1000</v>
      </c>
      <c r="F77" s="16">
        <f t="shared" si="3"/>
        <v>1000</v>
      </c>
      <c r="G77" s="32"/>
    </row>
    <row r="78" spans="1:7" ht="28.5">
      <c r="A78" s="11"/>
      <c r="B78" s="46" t="s">
        <v>43</v>
      </c>
      <c r="C78" s="76" t="s">
        <v>96</v>
      </c>
      <c r="D78" s="34">
        <v>0</v>
      </c>
      <c r="E78" s="16">
        <v>14700</v>
      </c>
      <c r="F78" s="69">
        <f t="shared" si="3"/>
        <v>14700</v>
      </c>
      <c r="G78" s="32"/>
    </row>
    <row r="79" spans="1:7" ht="42.75">
      <c r="A79" s="33"/>
      <c r="B79" s="46" t="s">
        <v>39</v>
      </c>
      <c r="C79" s="90" t="s">
        <v>16</v>
      </c>
      <c r="D79" s="16">
        <v>12054080</v>
      </c>
      <c r="E79" s="34">
        <v>0</v>
      </c>
      <c r="F79" s="16">
        <f>SUM(D79:E79)</f>
        <v>12054080</v>
      </c>
      <c r="G79" s="32"/>
    </row>
    <row r="80" spans="1:7" ht="28.5">
      <c r="A80" s="33"/>
      <c r="B80" s="46" t="s">
        <v>42</v>
      </c>
      <c r="C80" s="90" t="s">
        <v>34</v>
      </c>
      <c r="D80" s="16">
        <v>976000</v>
      </c>
      <c r="E80" s="34">
        <v>0</v>
      </c>
      <c r="F80" s="16">
        <f>SUM(D80:E80)</f>
        <v>976000</v>
      </c>
      <c r="G80" s="32"/>
    </row>
    <row r="81" spans="1:7" ht="28.5">
      <c r="A81" s="33"/>
      <c r="B81" s="46" t="s">
        <v>41</v>
      </c>
      <c r="C81" s="90" t="s">
        <v>35</v>
      </c>
      <c r="D81" s="34">
        <v>0</v>
      </c>
      <c r="E81" s="16">
        <v>2097840</v>
      </c>
      <c r="F81" s="69">
        <f>SUM(D81:E81)</f>
        <v>2097840</v>
      </c>
      <c r="G81" s="32"/>
    </row>
    <row r="82" spans="1:7" ht="43.5" thickBot="1">
      <c r="A82" s="11"/>
      <c r="B82" s="105" t="s">
        <v>38</v>
      </c>
      <c r="C82" s="106" t="s">
        <v>36</v>
      </c>
      <c r="D82" s="16">
        <v>41230</v>
      </c>
      <c r="E82" s="16">
        <v>986450</v>
      </c>
      <c r="F82" s="16">
        <f>SUM(D82:E82)</f>
        <v>1027680</v>
      </c>
      <c r="G82" s="32"/>
    </row>
    <row r="83" spans="1:7" s="61" customFormat="1" ht="17.25" customHeight="1" thickBot="1">
      <c r="A83" s="8">
        <v>853</v>
      </c>
      <c r="B83" s="39"/>
      <c r="C83" s="9" t="s">
        <v>10</v>
      </c>
      <c r="D83" s="10">
        <f>SUM(D84)</f>
        <v>0</v>
      </c>
      <c r="E83" s="10">
        <f>SUM(E84)</f>
        <v>259480</v>
      </c>
      <c r="F83" s="10">
        <f aca="true" t="shared" si="4" ref="F83:F93">SUM(D83:E83)</f>
        <v>259480</v>
      </c>
      <c r="G83" s="27"/>
    </row>
    <row r="84" spans="1:6" ht="15">
      <c r="A84" s="63"/>
      <c r="B84" s="50"/>
      <c r="C84" s="59" t="s">
        <v>87</v>
      </c>
      <c r="D84" s="78">
        <f>SUM(D85:D87)</f>
        <v>0</v>
      </c>
      <c r="E84" s="78">
        <f>SUM(E85:E87)</f>
        <v>259480</v>
      </c>
      <c r="F84" s="21">
        <f t="shared" si="4"/>
        <v>259480</v>
      </c>
    </row>
    <row r="85" spans="1:7" s="61" customFormat="1" ht="45" customHeight="1">
      <c r="A85" s="63"/>
      <c r="B85" s="46" t="s">
        <v>38</v>
      </c>
      <c r="C85" s="92" t="s">
        <v>36</v>
      </c>
      <c r="D85" s="23">
        <v>0</v>
      </c>
      <c r="E85" s="16">
        <v>47680</v>
      </c>
      <c r="F85" s="16">
        <f t="shared" si="4"/>
        <v>47680</v>
      </c>
      <c r="G85" s="27"/>
    </row>
    <row r="86" spans="1:7" s="61" customFormat="1" ht="47.25" customHeight="1">
      <c r="A86" s="63"/>
      <c r="B86" s="46" t="s">
        <v>50</v>
      </c>
      <c r="C86" s="76" t="s">
        <v>12</v>
      </c>
      <c r="D86" s="23">
        <v>0</v>
      </c>
      <c r="E86" s="16">
        <v>156800</v>
      </c>
      <c r="F86" s="16">
        <f t="shared" si="4"/>
        <v>156800</v>
      </c>
      <c r="G86" s="27"/>
    </row>
    <row r="87" spans="1:7" ht="31.5" customHeight="1" thickBot="1">
      <c r="A87" s="11"/>
      <c r="B87" s="74" t="s">
        <v>43</v>
      </c>
      <c r="C87" s="75" t="s">
        <v>97</v>
      </c>
      <c r="D87" s="85">
        <v>0</v>
      </c>
      <c r="E87" s="53">
        <v>55000</v>
      </c>
      <c r="F87" s="14">
        <f t="shared" si="4"/>
        <v>55000</v>
      </c>
      <c r="G87" s="27"/>
    </row>
    <row r="88" spans="1:7" s="97" customFormat="1" ht="17.25" customHeight="1" hidden="1" thickBot="1">
      <c r="A88" s="8">
        <v>854</v>
      </c>
      <c r="B88" s="41"/>
      <c r="C88" s="9" t="s">
        <v>72</v>
      </c>
      <c r="D88" s="44">
        <f>SUM(D89)</f>
        <v>0</v>
      </c>
      <c r="E88" s="10">
        <f>SUM(E89)</f>
        <v>0</v>
      </c>
      <c r="F88" s="10">
        <f t="shared" si="4"/>
        <v>0</v>
      </c>
      <c r="G88" s="27"/>
    </row>
    <row r="89" spans="1:7" s="97" customFormat="1" ht="59.25" customHeight="1" hidden="1" thickBot="1">
      <c r="A89" s="11"/>
      <c r="B89" s="40" t="s">
        <v>47</v>
      </c>
      <c r="C89" s="26" t="s">
        <v>37</v>
      </c>
      <c r="D89" s="52">
        <v>0</v>
      </c>
      <c r="E89" s="24">
        <v>0</v>
      </c>
      <c r="F89" s="24">
        <f t="shared" si="4"/>
        <v>0</v>
      </c>
      <c r="G89" s="27"/>
    </row>
    <row r="90" spans="1:7" s="61" customFormat="1" ht="15.75" customHeight="1" thickBot="1">
      <c r="A90" s="8">
        <v>921</v>
      </c>
      <c r="B90" s="41"/>
      <c r="C90" s="9" t="s">
        <v>79</v>
      </c>
      <c r="D90" s="10">
        <f>SUM(D91)</f>
        <v>1399113</v>
      </c>
      <c r="E90" s="10">
        <f>SUM(E91)</f>
        <v>0</v>
      </c>
      <c r="F90" s="10">
        <f t="shared" si="4"/>
        <v>1399113</v>
      </c>
      <c r="G90" s="27"/>
    </row>
    <row r="91" spans="1:6" ht="14.25">
      <c r="A91" s="11"/>
      <c r="B91" s="45"/>
      <c r="C91" s="98" t="s">
        <v>89</v>
      </c>
      <c r="D91" s="55">
        <f>SUM(D92)</f>
        <v>1399113</v>
      </c>
      <c r="E91" s="55">
        <f>SUM(E92:E92)</f>
        <v>0</v>
      </c>
      <c r="F91" s="55">
        <f t="shared" si="4"/>
        <v>1399113</v>
      </c>
    </row>
    <row r="92" spans="1:7" ht="44.25" customHeight="1" thickBot="1">
      <c r="A92" s="63"/>
      <c r="B92" s="46" t="s">
        <v>90</v>
      </c>
      <c r="C92" s="91" t="s">
        <v>102</v>
      </c>
      <c r="D92" s="16">
        <v>1399113</v>
      </c>
      <c r="E92" s="34">
        <v>0</v>
      </c>
      <c r="F92" s="16">
        <f t="shared" si="4"/>
        <v>1399113</v>
      </c>
      <c r="G92" s="27"/>
    </row>
    <row r="93" spans="1:7" s="61" customFormat="1" ht="15.75" thickBot="1">
      <c r="A93" s="8"/>
      <c r="B93" s="39"/>
      <c r="C93" s="29" t="s">
        <v>2</v>
      </c>
      <c r="D93" s="10">
        <f>SUM(D6:D92)/3</f>
        <v>86647094</v>
      </c>
      <c r="E93" s="10">
        <f>SUM(E6:E92)/3</f>
        <v>56085429</v>
      </c>
      <c r="F93" s="10">
        <f t="shared" si="4"/>
        <v>142732523</v>
      </c>
      <c r="G93" s="27"/>
    </row>
  </sheetData>
  <mergeCells count="2">
    <mergeCell ref="C2:D2"/>
    <mergeCell ref="E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 TBG</cp:lastModifiedBy>
  <cp:lastPrinted>2008-01-15T10:00:58Z</cp:lastPrinted>
  <dcterms:created xsi:type="dcterms:W3CDTF">1997-02-26T13:46:56Z</dcterms:created>
  <dcterms:modified xsi:type="dcterms:W3CDTF">2008-01-07T10:54:06Z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